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Gaussian Elimination" sheetId="2" r:id="rId1"/>
    <sheet name="Gaussian with Shortcut" sheetId="1" r:id="rId2"/>
    <sheet name="Partial Pivoting" sheetId="3" r:id="rId3"/>
    <sheet name="Partial with Shortcut" sheetId="5" r:id="rId4"/>
    <sheet name="P.41 Example" sheetId="4" r:id="rId5"/>
  </sheets>
  <calcPr calcId="145621"/>
</workbook>
</file>

<file path=xl/calcChain.xml><?xml version="1.0" encoding="utf-8"?>
<calcChain xmlns="http://schemas.openxmlformats.org/spreadsheetml/2006/main">
  <c r="E20" i="5" l="1"/>
  <c r="D20" i="5"/>
  <c r="D24" i="5" s="1"/>
  <c r="D18" i="5"/>
  <c r="E18" i="5"/>
  <c r="C18" i="5"/>
  <c r="D17" i="5"/>
  <c r="E17" i="5"/>
  <c r="E23" i="5" s="1"/>
  <c r="C17" i="5"/>
  <c r="D15" i="5"/>
  <c r="E15" i="5"/>
  <c r="C15" i="5"/>
  <c r="D14" i="5"/>
  <c r="E14" i="5"/>
  <c r="C14" i="5"/>
  <c r="E24" i="5"/>
  <c r="D23" i="5"/>
  <c r="C23" i="5"/>
  <c r="C22" i="5"/>
  <c r="D22" i="5"/>
  <c r="E22" i="5"/>
  <c r="B22" i="5"/>
  <c r="H28" i="5"/>
  <c r="H27" i="5"/>
  <c r="E8" i="5"/>
  <c r="D8" i="5"/>
  <c r="C8" i="5"/>
  <c r="B8" i="5"/>
  <c r="E7" i="5"/>
  <c r="D7" i="5"/>
  <c r="C7" i="5"/>
  <c r="B7" i="5"/>
  <c r="E6" i="5"/>
  <c r="E10" i="5" s="1"/>
  <c r="D6" i="5"/>
  <c r="D10" i="5" s="1"/>
  <c r="C6" i="5"/>
  <c r="C10" i="5" s="1"/>
  <c r="B6" i="5"/>
  <c r="B10" i="5" s="1"/>
  <c r="H28" i="3"/>
  <c r="H27" i="3"/>
  <c r="E24" i="3"/>
  <c r="D24" i="3"/>
  <c r="C23" i="3"/>
  <c r="D23" i="3"/>
  <c r="E23" i="3"/>
  <c r="B23" i="3"/>
  <c r="C22" i="3"/>
  <c r="D22" i="3"/>
  <c r="E22" i="3"/>
  <c r="B22" i="3"/>
  <c r="D20" i="3"/>
  <c r="E20" i="3"/>
  <c r="C20" i="3"/>
  <c r="D19" i="3"/>
  <c r="E19" i="3"/>
  <c r="C19" i="3"/>
  <c r="C18" i="3"/>
  <c r="D18" i="3"/>
  <c r="E18" i="3"/>
  <c r="B18" i="3"/>
  <c r="D16" i="3"/>
  <c r="E16" i="3"/>
  <c r="C16" i="3"/>
  <c r="D15" i="3"/>
  <c r="E15" i="3"/>
  <c r="C15" i="3"/>
  <c r="C14" i="3"/>
  <c r="D14" i="3"/>
  <c r="E14" i="3"/>
  <c r="B14" i="3"/>
  <c r="C12" i="3"/>
  <c r="D12" i="3"/>
  <c r="E12" i="3"/>
  <c r="B12" i="3"/>
  <c r="C11" i="3"/>
  <c r="D11" i="3"/>
  <c r="E11" i="3"/>
  <c r="B11" i="3"/>
  <c r="C10" i="3"/>
  <c r="D10" i="3"/>
  <c r="E10" i="3"/>
  <c r="B10" i="3"/>
  <c r="C8" i="3"/>
  <c r="D8" i="3"/>
  <c r="E8" i="3"/>
  <c r="B8" i="3"/>
  <c r="C7" i="3"/>
  <c r="D7" i="3"/>
  <c r="E7" i="3"/>
  <c r="B7" i="3"/>
  <c r="C6" i="3"/>
  <c r="D6" i="3"/>
  <c r="E6" i="3"/>
  <c r="B6" i="3"/>
  <c r="H30" i="2"/>
  <c r="H29" i="2"/>
  <c r="H28" i="2"/>
  <c r="I31" i="4"/>
  <c r="I29" i="4"/>
  <c r="I30" i="4" s="1"/>
  <c r="C25" i="4"/>
  <c r="B25" i="4"/>
  <c r="B19" i="4"/>
  <c r="B24" i="4" s="1"/>
  <c r="F11" i="4"/>
  <c r="E11" i="4"/>
  <c r="D11" i="4"/>
  <c r="C11" i="4"/>
  <c r="B11" i="4"/>
  <c r="E10" i="4"/>
  <c r="D10" i="4"/>
  <c r="E9" i="4"/>
  <c r="E14" i="4" s="1"/>
  <c r="E19" i="4" s="1"/>
  <c r="E24" i="4" s="1"/>
  <c r="F8" i="4"/>
  <c r="F9" i="4" s="1"/>
  <c r="F14" i="4" s="1"/>
  <c r="E8" i="4"/>
  <c r="E13" i="4" s="1"/>
  <c r="E18" i="4" s="1"/>
  <c r="E23" i="4" s="1"/>
  <c r="D8" i="4"/>
  <c r="D9" i="4" s="1"/>
  <c r="D14" i="4" s="1"/>
  <c r="D19" i="4" s="1"/>
  <c r="D24" i="4" s="1"/>
  <c r="C8" i="4"/>
  <c r="C10" i="4" s="1"/>
  <c r="B8" i="4"/>
  <c r="B10" i="4" s="1"/>
  <c r="E25" i="2"/>
  <c r="E20" i="2"/>
  <c r="F20" i="2"/>
  <c r="D20" i="2"/>
  <c r="E19" i="2"/>
  <c r="E24" i="2" s="1"/>
  <c r="F19" i="2"/>
  <c r="D19" i="2"/>
  <c r="D14" i="2"/>
  <c r="E14" i="2"/>
  <c r="F14" i="2"/>
  <c r="D24" i="2"/>
  <c r="C14" i="2"/>
  <c r="C10" i="2"/>
  <c r="D10" i="2"/>
  <c r="E10" i="2"/>
  <c r="F10" i="2"/>
  <c r="B10" i="2"/>
  <c r="C9" i="2"/>
  <c r="D9" i="2"/>
  <c r="E9" i="2"/>
  <c r="F9" i="2"/>
  <c r="B9" i="2"/>
  <c r="C8" i="2"/>
  <c r="D8" i="2"/>
  <c r="E8" i="2"/>
  <c r="F8" i="2"/>
  <c r="F13" i="2" s="1"/>
  <c r="B8" i="2"/>
  <c r="E23" i="1"/>
  <c r="F23" i="1"/>
  <c r="D23" i="1"/>
  <c r="D22" i="1"/>
  <c r="E22" i="1"/>
  <c r="F22" i="1"/>
  <c r="C22" i="1"/>
  <c r="C21" i="1"/>
  <c r="D21" i="1"/>
  <c r="E21" i="1"/>
  <c r="F21" i="1"/>
  <c r="B21" i="1"/>
  <c r="F19" i="1"/>
  <c r="E19" i="1"/>
  <c r="E16" i="1"/>
  <c r="F16" i="1"/>
  <c r="D16" i="1"/>
  <c r="D14" i="1"/>
  <c r="E14" i="1"/>
  <c r="F14" i="1"/>
  <c r="D13" i="1"/>
  <c r="E13" i="1"/>
  <c r="F13" i="1"/>
  <c r="C13" i="1"/>
  <c r="C10" i="1"/>
  <c r="D10" i="1"/>
  <c r="E10" i="1"/>
  <c r="F10" i="1"/>
  <c r="B10" i="1"/>
  <c r="C9" i="1"/>
  <c r="D9" i="1"/>
  <c r="E9" i="1"/>
  <c r="F9" i="1"/>
  <c r="B9" i="1"/>
  <c r="C8" i="1"/>
  <c r="D8" i="1"/>
  <c r="E8" i="1"/>
  <c r="F8" i="1"/>
  <c r="F12" i="1" s="1"/>
  <c r="B8" i="1"/>
  <c r="C22" i="2"/>
  <c r="D22" i="2"/>
  <c r="E22" i="2"/>
  <c r="F22" i="2"/>
  <c r="B22" i="2"/>
  <c r="C18" i="2"/>
  <c r="C23" i="2" s="1"/>
  <c r="C17" i="2"/>
  <c r="D17" i="2"/>
  <c r="E17" i="2"/>
  <c r="F17" i="2"/>
  <c r="B17" i="2"/>
  <c r="D13" i="2"/>
  <c r="D18" i="2" s="1"/>
  <c r="D23" i="2" s="1"/>
  <c r="E13" i="2"/>
  <c r="E18" i="2" s="1"/>
  <c r="E23" i="2" s="1"/>
  <c r="C13" i="2"/>
  <c r="C15" i="2" s="1"/>
  <c r="C12" i="2"/>
  <c r="D12" i="2"/>
  <c r="E12" i="2"/>
  <c r="F12" i="2"/>
  <c r="B12" i="2"/>
  <c r="F7" i="2"/>
  <c r="E7" i="2"/>
  <c r="D7" i="2"/>
  <c r="C7" i="2"/>
  <c r="B7" i="2"/>
  <c r="C12" i="1"/>
  <c r="C14" i="1" s="1"/>
  <c r="D12" i="1"/>
  <c r="E12" i="1"/>
  <c r="C7" i="1"/>
  <c r="D7" i="1"/>
  <c r="E7" i="1"/>
  <c r="F7" i="1"/>
  <c r="B7" i="1"/>
  <c r="E11" i="5" l="1"/>
  <c r="E12" i="5"/>
  <c r="B11" i="5"/>
  <c r="B12" i="5"/>
  <c r="C11" i="5"/>
  <c r="C12" i="5"/>
  <c r="D11" i="5"/>
  <c r="D12" i="5"/>
  <c r="D15" i="4"/>
  <c r="D20" i="4" s="1"/>
  <c r="D25" i="4" s="1"/>
  <c r="D16" i="4"/>
  <c r="D21" i="4" s="1"/>
  <c r="E15" i="4"/>
  <c r="E20" i="4" s="1"/>
  <c r="E25" i="4" s="1"/>
  <c r="E16" i="4"/>
  <c r="E21" i="4" s="1"/>
  <c r="E26" i="4" s="1"/>
  <c r="F19" i="4"/>
  <c r="F24" i="4" s="1"/>
  <c r="F16" i="4"/>
  <c r="F21" i="4" s="1"/>
  <c r="F26" i="4" s="1"/>
  <c r="F13" i="4"/>
  <c r="F18" i="4" s="1"/>
  <c r="F23" i="4" s="1"/>
  <c r="F10" i="4"/>
  <c r="F15" i="4" s="1"/>
  <c r="F20" i="4" s="1"/>
  <c r="F25" i="4" s="1"/>
  <c r="B13" i="4"/>
  <c r="B18" i="4" s="1"/>
  <c r="B23" i="4" s="1"/>
  <c r="B9" i="4"/>
  <c r="C13" i="4"/>
  <c r="C18" i="4" s="1"/>
  <c r="C23" i="4" s="1"/>
  <c r="C9" i="4"/>
  <c r="C14" i="4" s="1"/>
  <c r="C19" i="4" s="1"/>
  <c r="C24" i="4" s="1"/>
  <c r="D13" i="4"/>
  <c r="D18" i="4" s="1"/>
  <c r="D23" i="4" s="1"/>
  <c r="F24" i="2"/>
  <c r="F18" i="2"/>
  <c r="F23" i="2" s="1"/>
  <c r="F15" i="2"/>
  <c r="E15" i="2"/>
  <c r="D15" i="2"/>
  <c r="D17" i="1"/>
  <c r="C16" i="4" l="1"/>
  <c r="C15" i="4"/>
  <c r="F25" i="2"/>
  <c r="E17" i="1"/>
  <c r="E24" i="1" s="1"/>
  <c r="F17" i="1"/>
  <c r="F24" i="1" s="1"/>
</calcChain>
</file>

<file path=xl/sharedStrings.xml><?xml version="1.0" encoding="utf-8"?>
<sst xmlns="http://schemas.openxmlformats.org/spreadsheetml/2006/main" count="207" uniqueCount="54">
  <si>
    <t>x</t>
  </si>
  <si>
    <t>y</t>
  </si>
  <si>
    <t>z</t>
  </si>
  <si>
    <t>w</t>
  </si>
  <si>
    <t>k</t>
  </si>
  <si>
    <t>to</t>
  </si>
  <si>
    <t>R2</t>
  </si>
  <si>
    <t>R3</t>
  </si>
  <si>
    <t>R4</t>
  </si>
  <si>
    <t>R2/(-5)</t>
  </si>
  <si>
    <t>R4+R2'</t>
  </si>
  <si>
    <t>R2-4*R1</t>
  </si>
  <si>
    <t>R3-4*R1</t>
  </si>
  <si>
    <t>R4-3*R1</t>
  </si>
  <si>
    <t>R3+3*R2'</t>
  </si>
  <si>
    <t>R4/8</t>
  </si>
  <si>
    <t>Note</t>
  </si>
  <si>
    <t>There is no rounding with fifths: 1/5 = 0.2.</t>
  </si>
  <si>
    <t>I put in the boxes after I do all the row operations… it is not necessary but good for presentation.</t>
  </si>
  <si>
    <t>Here is the shortcut --- at  this point we won't be using row 1 so I just highlight it and forget about it.</t>
  </si>
  <si>
    <t>Here I put all the rows back togeteher --- again just for good presentation.</t>
  </si>
  <si>
    <t>R4-1.4*R3'</t>
  </si>
  <si>
    <t>R3/(-0.8)</t>
  </si>
  <si>
    <t>You must be careful to put in the '*' otherwise Excel changes it to R2 to R2-4 (which is 'illegal').</t>
  </si>
  <si>
    <t>x_4</t>
  </si>
  <si>
    <t>`=</t>
  </si>
  <si>
    <t>x_3</t>
  </si>
  <si>
    <t>x_2</t>
  </si>
  <si>
    <t>13.67+0.07x_3+0.27x_4</t>
  </si>
  <si>
    <t>18.68+0.29x_4</t>
  </si>
  <si>
    <t>x_1</t>
  </si>
  <si>
    <t>11.25+0.25x_2+0.25x_3</t>
  </si>
  <si>
    <t>Row Operation</t>
  </si>
  <si>
    <t>The ending is the same as 'Gaussian Elimination'.</t>
  </si>
  <si>
    <t>`-4+w</t>
  </si>
  <si>
    <t>0.4-0.4z+1.4w</t>
  </si>
  <si>
    <t>0-y-z+w</t>
  </si>
  <si>
    <t>Just suppose that the question asked for two places of decimals.</t>
  </si>
  <si>
    <t>The 'k' here is for constants.</t>
  </si>
  <si>
    <t>R1</t>
  </si>
  <si>
    <t>I wouldn't necessarily do this part in Excel.</t>
  </si>
  <si>
    <t>&lt;-&gt;</t>
  </si>
  <si>
    <t>R1/6</t>
  </si>
  <si>
    <t>R2-2*R1'</t>
  </si>
  <si>
    <t>R3-4*R1'</t>
  </si>
  <si>
    <t>Here I don't have a 'big' pivot in the (1,1) entry so I swap rows R1 and R2</t>
  </si>
  <si>
    <t>Here I don't have a 'big' pivot in the (2,2) entry so I swap rows R2 and R3 to get the 'big' 5 in that position.</t>
  </si>
  <si>
    <t>I have to do this 'pivoting' when I am rounding (in this example I have rounded everything to two decimal places)</t>
  </si>
  <si>
    <t>R2/5</t>
  </si>
  <si>
    <t>R3+2*R2</t>
  </si>
  <si>
    <t>R3/5.20</t>
  </si>
  <si>
    <t>6-2.5*y-1.5*z</t>
  </si>
  <si>
    <t>1.6-0.6*z</t>
  </si>
  <si>
    <t>The ending is the same as 'Partial Pivoting'.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</si>
</sst>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2" fontId="0" fillId="0" borderId="0" xfId="0" applyNumberFormat="1" applyAlignment="1">
      <alignment horizontal="left"/>
    </xf>
    <xf numFmtId="2" fontId="1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left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10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2" fontId="0" fillId="2" borderId="8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tabSelected="1" workbookViewId="0">
      <selection activeCell="J10" sqref="J10"/>
    </sheetView>
  </sheetViews>
  <sheetFormatPr defaultRowHeight="15" x14ac:dyDescent="0.25"/>
  <cols>
    <col min="1" max="1" width="9.140625" style="2"/>
    <col min="2" max="2" width="2" style="2" bestFit="1" customWidth="1"/>
    <col min="3" max="3" width="2.7109375" style="2" bestFit="1" customWidth="1"/>
    <col min="4" max="6" width="4.7109375" style="2" bestFit="1" customWidth="1"/>
    <col min="7" max="7" width="12.85546875" style="20" bestFit="1" customWidth="1"/>
    <col min="8" max="8" width="3.140625" style="2" bestFit="1" customWidth="1"/>
    <col min="9" max="9" width="2.85546875" style="2" bestFit="1" customWidth="1"/>
    <col min="10" max="10" width="10" style="2" bestFit="1" customWidth="1"/>
    <col min="11" max="16384" width="9.140625" style="2"/>
  </cols>
  <sheetData>
    <row r="1" spans="2:15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H1" s="34" t="s">
        <v>32</v>
      </c>
      <c r="L1" s="34" t="s">
        <v>16</v>
      </c>
    </row>
    <row r="2" spans="2:15" x14ac:dyDescent="0.25">
      <c r="B2" s="4">
        <v>1</v>
      </c>
      <c r="C2" s="5">
        <v>1</v>
      </c>
      <c r="D2" s="5">
        <v>1</v>
      </c>
      <c r="E2" s="6">
        <v>-1</v>
      </c>
      <c r="F2" s="6">
        <v>0</v>
      </c>
    </row>
    <row r="3" spans="2:15" x14ac:dyDescent="0.25">
      <c r="B3" s="7">
        <v>4</v>
      </c>
      <c r="C3" s="2">
        <v>-1</v>
      </c>
      <c r="D3" s="2">
        <v>2</v>
      </c>
      <c r="E3" s="3">
        <v>3</v>
      </c>
      <c r="F3" s="3">
        <v>-2</v>
      </c>
      <c r="H3" s="2" t="s">
        <v>6</v>
      </c>
      <c r="I3" s="2" t="s">
        <v>5</v>
      </c>
      <c r="J3" s="2" t="s">
        <v>11</v>
      </c>
      <c r="L3" s="22" t="s">
        <v>23</v>
      </c>
      <c r="O3" s="22"/>
    </row>
    <row r="4" spans="2:15" x14ac:dyDescent="0.25">
      <c r="B4" s="7">
        <v>4</v>
      </c>
      <c r="C4" s="2">
        <v>1</v>
      </c>
      <c r="D4" s="2">
        <v>2</v>
      </c>
      <c r="E4" s="3">
        <v>1</v>
      </c>
      <c r="F4" s="3">
        <v>2</v>
      </c>
      <c r="H4" s="2" t="s">
        <v>7</v>
      </c>
      <c r="I4" s="2" t="s">
        <v>5</v>
      </c>
      <c r="J4" s="2" t="s">
        <v>12</v>
      </c>
      <c r="O4" s="19"/>
    </row>
    <row r="5" spans="2:15" x14ac:dyDescent="0.25">
      <c r="B5" s="8">
        <v>3</v>
      </c>
      <c r="C5" s="9">
        <v>2</v>
      </c>
      <c r="D5" s="9">
        <v>4</v>
      </c>
      <c r="E5" s="10">
        <v>5</v>
      </c>
      <c r="F5" s="10">
        <v>-6</v>
      </c>
      <c r="H5" s="2" t="s">
        <v>8</v>
      </c>
      <c r="I5" s="2" t="s">
        <v>5</v>
      </c>
      <c r="J5" s="2" t="s">
        <v>13</v>
      </c>
      <c r="L5" s="22" t="s">
        <v>18</v>
      </c>
      <c r="O5" s="22"/>
    </row>
    <row r="6" spans="2:15" x14ac:dyDescent="0.25">
      <c r="O6" s="20"/>
    </row>
    <row r="7" spans="2:15" x14ac:dyDescent="0.25">
      <c r="B7" s="15">
        <f>B2</f>
        <v>1</v>
      </c>
      <c r="C7" s="16">
        <f t="shared" ref="C7:F7" si="0">C2</f>
        <v>1</v>
      </c>
      <c r="D7" s="16">
        <f t="shared" si="0"/>
        <v>1</v>
      </c>
      <c r="E7" s="17">
        <f t="shared" si="0"/>
        <v>-1</v>
      </c>
      <c r="F7" s="17">
        <f t="shared" si="0"/>
        <v>0</v>
      </c>
      <c r="O7" s="21"/>
    </row>
    <row r="8" spans="2:15" x14ac:dyDescent="0.25">
      <c r="B8" s="7">
        <f>B3-4*B2</f>
        <v>0</v>
      </c>
      <c r="C8" s="2">
        <f t="shared" ref="C8:F8" si="1">C3-4*C2</f>
        <v>-5</v>
      </c>
      <c r="D8" s="2">
        <f t="shared" si="1"/>
        <v>-2</v>
      </c>
      <c r="E8" s="3">
        <f t="shared" si="1"/>
        <v>7</v>
      </c>
      <c r="F8" s="3">
        <f t="shared" si="1"/>
        <v>-2</v>
      </c>
      <c r="H8" s="2" t="s">
        <v>6</v>
      </c>
      <c r="I8" s="2" t="s">
        <v>5</v>
      </c>
      <c r="J8" s="2" t="s">
        <v>9</v>
      </c>
      <c r="L8" s="21" t="s">
        <v>17</v>
      </c>
      <c r="O8" s="21"/>
    </row>
    <row r="9" spans="2:15" x14ac:dyDescent="0.25">
      <c r="B9" s="7">
        <f>B4-4*B2</f>
        <v>0</v>
      </c>
      <c r="C9" s="2">
        <f t="shared" ref="C9:F9" si="2">C4-4*C2</f>
        <v>-3</v>
      </c>
      <c r="D9" s="2">
        <f t="shared" si="2"/>
        <v>-2</v>
      </c>
      <c r="E9" s="3">
        <f t="shared" si="2"/>
        <v>5</v>
      </c>
      <c r="F9" s="3">
        <f t="shared" si="2"/>
        <v>2</v>
      </c>
      <c r="H9" s="2" t="s">
        <v>7</v>
      </c>
      <c r="I9" s="2" t="s">
        <v>5</v>
      </c>
      <c r="J9" s="2" t="s">
        <v>14</v>
      </c>
      <c r="O9" s="20"/>
    </row>
    <row r="10" spans="2:15" x14ac:dyDescent="0.25">
      <c r="B10" s="8">
        <f>B5-3*B2</f>
        <v>0</v>
      </c>
      <c r="C10" s="9">
        <f t="shared" ref="C10:F10" si="3">C5-3*C2</f>
        <v>-1</v>
      </c>
      <c r="D10" s="9">
        <f t="shared" si="3"/>
        <v>1</v>
      </c>
      <c r="E10" s="10">
        <f t="shared" si="3"/>
        <v>8</v>
      </c>
      <c r="F10" s="10">
        <f t="shared" si="3"/>
        <v>-6</v>
      </c>
      <c r="H10" s="2" t="s">
        <v>8</v>
      </c>
      <c r="I10" s="2" t="s">
        <v>5</v>
      </c>
      <c r="J10" s="2" t="s">
        <v>10</v>
      </c>
      <c r="O10" s="20"/>
    </row>
    <row r="11" spans="2:15" x14ac:dyDescent="0.25">
      <c r="O11" s="20"/>
    </row>
    <row r="12" spans="2:15" x14ac:dyDescent="0.25">
      <c r="B12" s="4">
        <f>B7</f>
        <v>1</v>
      </c>
      <c r="C12" s="5">
        <f t="shared" ref="C12:F12" si="4">C7</f>
        <v>1</v>
      </c>
      <c r="D12" s="5">
        <f t="shared" si="4"/>
        <v>1</v>
      </c>
      <c r="E12" s="6">
        <f t="shared" si="4"/>
        <v>-1</v>
      </c>
      <c r="F12" s="6">
        <f t="shared" si="4"/>
        <v>0</v>
      </c>
      <c r="O12" s="20"/>
    </row>
    <row r="13" spans="2:15" x14ac:dyDescent="0.25">
      <c r="B13" s="7"/>
      <c r="C13" s="2">
        <f>C8/(-5)</f>
        <v>1</v>
      </c>
      <c r="D13" s="2">
        <f t="shared" ref="D13:F13" si="5">D8/(-5)</f>
        <v>0.4</v>
      </c>
      <c r="E13" s="3">
        <f t="shared" si="5"/>
        <v>-1.4</v>
      </c>
      <c r="F13" s="3">
        <f t="shared" si="5"/>
        <v>0.4</v>
      </c>
      <c r="O13" s="20"/>
    </row>
    <row r="14" spans="2:15" x14ac:dyDescent="0.25">
      <c r="B14" s="7"/>
      <c r="C14" s="2">
        <f>C9+3*C13</f>
        <v>0</v>
      </c>
      <c r="D14" s="2">
        <f t="shared" ref="D14:F14" si="6">D9+3*D13</f>
        <v>-0.79999999999999982</v>
      </c>
      <c r="E14" s="3">
        <f t="shared" si="6"/>
        <v>0.80000000000000071</v>
      </c>
      <c r="F14" s="3">
        <f t="shared" si="6"/>
        <v>3.2</v>
      </c>
      <c r="H14" s="2" t="s">
        <v>7</v>
      </c>
      <c r="I14" s="2" t="s">
        <v>5</v>
      </c>
      <c r="J14" s="2" t="s">
        <v>22</v>
      </c>
      <c r="O14" s="20"/>
    </row>
    <row r="15" spans="2:15" x14ac:dyDescent="0.25">
      <c r="B15" s="8"/>
      <c r="C15" s="9">
        <f>C10+C13</f>
        <v>0</v>
      </c>
      <c r="D15" s="9">
        <f t="shared" ref="D15:F15" si="7">D10+D13</f>
        <v>1.4</v>
      </c>
      <c r="E15" s="10">
        <f t="shared" si="7"/>
        <v>6.6</v>
      </c>
      <c r="F15" s="10">
        <f t="shared" si="7"/>
        <v>-5.6</v>
      </c>
      <c r="H15" s="2" t="s">
        <v>8</v>
      </c>
      <c r="I15" s="2" t="s">
        <v>5</v>
      </c>
      <c r="J15" s="2" t="s">
        <v>21</v>
      </c>
      <c r="O15" s="20"/>
    </row>
    <row r="16" spans="2:15" x14ac:dyDescent="0.25">
      <c r="O16" s="20"/>
    </row>
    <row r="17" spans="2:17" x14ac:dyDescent="0.25">
      <c r="B17" s="4">
        <f>B12</f>
        <v>1</v>
      </c>
      <c r="C17" s="5">
        <f t="shared" ref="C17:F17" si="8">C12</f>
        <v>1</v>
      </c>
      <c r="D17" s="5">
        <f t="shared" si="8"/>
        <v>1</v>
      </c>
      <c r="E17" s="6">
        <f t="shared" si="8"/>
        <v>-1</v>
      </c>
      <c r="F17" s="6">
        <f t="shared" si="8"/>
        <v>0</v>
      </c>
      <c r="O17" s="20"/>
    </row>
    <row r="18" spans="2:17" x14ac:dyDescent="0.25">
      <c r="B18" s="7"/>
      <c r="C18" s="2">
        <f>C13</f>
        <v>1</v>
      </c>
      <c r="D18" s="2">
        <f t="shared" ref="D18:F18" si="9">D13</f>
        <v>0.4</v>
      </c>
      <c r="E18" s="3">
        <f t="shared" si="9"/>
        <v>-1.4</v>
      </c>
      <c r="F18" s="3">
        <f t="shared" si="9"/>
        <v>0.4</v>
      </c>
      <c r="O18" s="20"/>
    </row>
    <row r="19" spans="2:17" x14ac:dyDescent="0.25">
      <c r="B19" s="7"/>
      <c r="D19" s="2">
        <f>D14/(-0.8)</f>
        <v>0.99999999999999978</v>
      </c>
      <c r="E19" s="3">
        <f t="shared" ref="E19:F19" si="10">E14/(-0.8)</f>
        <v>-1.0000000000000009</v>
      </c>
      <c r="F19" s="3">
        <f t="shared" si="10"/>
        <v>-4</v>
      </c>
      <c r="O19" s="20"/>
    </row>
    <row r="20" spans="2:17" x14ac:dyDescent="0.25">
      <c r="B20" s="8"/>
      <c r="C20" s="9"/>
      <c r="D20" s="9">
        <f>D15-1.4*D19</f>
        <v>0</v>
      </c>
      <c r="E20" s="10">
        <f t="shared" ref="E20:F20" si="11">E15-1.4*E19</f>
        <v>8</v>
      </c>
      <c r="F20" s="10">
        <f t="shared" si="11"/>
        <v>0</v>
      </c>
      <c r="H20" s="2" t="s">
        <v>8</v>
      </c>
      <c r="I20" s="2" t="s">
        <v>5</v>
      </c>
      <c r="J20" s="2" t="s">
        <v>15</v>
      </c>
      <c r="O20" s="20"/>
    </row>
    <row r="21" spans="2:17" x14ac:dyDescent="0.25">
      <c r="O21" s="21"/>
    </row>
    <row r="22" spans="2:17" x14ac:dyDescent="0.25">
      <c r="B22" s="4">
        <f>B17</f>
        <v>1</v>
      </c>
      <c r="C22" s="5">
        <f t="shared" ref="C22:F22" si="12">C17</f>
        <v>1</v>
      </c>
      <c r="D22" s="5">
        <f t="shared" si="12"/>
        <v>1</v>
      </c>
      <c r="E22" s="6">
        <f t="shared" si="12"/>
        <v>-1</v>
      </c>
      <c r="F22" s="6">
        <f t="shared" si="12"/>
        <v>0</v>
      </c>
    </row>
    <row r="23" spans="2:17" x14ac:dyDescent="0.25">
      <c r="B23" s="7"/>
      <c r="C23" s="2">
        <f>C18</f>
        <v>1</v>
      </c>
      <c r="D23" s="2">
        <f t="shared" ref="D23:F23" si="13">D18</f>
        <v>0.4</v>
      </c>
      <c r="E23" s="3">
        <f t="shared" si="13"/>
        <v>-1.4</v>
      </c>
      <c r="F23" s="3">
        <f t="shared" si="13"/>
        <v>0.4</v>
      </c>
    </row>
    <row r="24" spans="2:17" x14ac:dyDescent="0.25">
      <c r="B24" s="7"/>
      <c r="D24" s="2">
        <f>D19</f>
        <v>0.99999999999999978</v>
      </c>
      <c r="E24" s="3">
        <f t="shared" ref="E24:F24" si="14">E19</f>
        <v>-1.0000000000000009</v>
      </c>
      <c r="F24" s="3">
        <f t="shared" si="14"/>
        <v>-4</v>
      </c>
    </row>
    <row r="25" spans="2:17" x14ac:dyDescent="0.25">
      <c r="B25" s="8"/>
      <c r="C25" s="9"/>
      <c r="D25" s="9"/>
      <c r="E25" s="10">
        <f>E20/8</f>
        <v>1</v>
      </c>
      <c r="F25" s="10">
        <f>F20/2</f>
        <v>0</v>
      </c>
    </row>
    <row r="27" spans="2:17" x14ac:dyDescent="0.25">
      <c r="E27" s="2" t="s">
        <v>3</v>
      </c>
      <c r="F27" s="2" t="s">
        <v>25</v>
      </c>
      <c r="G27" s="20">
        <v>0</v>
      </c>
      <c r="H27" s="20"/>
      <c r="I27" s="20"/>
      <c r="J27" s="20"/>
      <c r="K27" s="20"/>
      <c r="L27" s="21" t="s">
        <v>40</v>
      </c>
      <c r="M27" s="20"/>
      <c r="N27" s="20"/>
      <c r="O27" s="20"/>
      <c r="P27" s="20"/>
      <c r="Q27" s="20"/>
    </row>
    <row r="28" spans="2:17" x14ac:dyDescent="0.25">
      <c r="E28" s="2" t="s">
        <v>2</v>
      </c>
      <c r="F28" s="2" t="s">
        <v>25</v>
      </c>
      <c r="G28" s="20" t="s">
        <v>34</v>
      </c>
      <c r="H28" s="20">
        <f>-4+G27</f>
        <v>-4</v>
      </c>
      <c r="I28" s="20"/>
      <c r="J28" s="20"/>
      <c r="K28" s="20"/>
      <c r="L28" s="20"/>
      <c r="M28" s="20"/>
      <c r="N28" s="20"/>
      <c r="O28" s="20"/>
      <c r="P28" s="20"/>
      <c r="Q28" s="20"/>
    </row>
    <row r="29" spans="2:17" x14ac:dyDescent="0.25">
      <c r="E29" s="2" t="s">
        <v>1</v>
      </c>
      <c r="F29" s="2" t="s">
        <v>25</v>
      </c>
      <c r="G29" s="20" t="s">
        <v>35</v>
      </c>
      <c r="H29" s="2">
        <f>0.4-0.4*H28+1.4*G27</f>
        <v>2</v>
      </c>
    </row>
    <row r="30" spans="2:17" x14ac:dyDescent="0.25">
      <c r="E30" s="2" t="s">
        <v>0</v>
      </c>
      <c r="F30" s="2" t="s">
        <v>25</v>
      </c>
      <c r="G30" s="20" t="s">
        <v>36</v>
      </c>
      <c r="H30" s="2">
        <f>0-H29-H28+G27</f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7"/>
  <sheetViews>
    <sheetView workbookViewId="0">
      <selection activeCell="G26" sqref="G26"/>
    </sheetView>
  </sheetViews>
  <sheetFormatPr defaultRowHeight="15" x14ac:dyDescent="0.25"/>
  <cols>
    <col min="1" max="1" width="9.140625" style="1"/>
    <col min="2" max="2" width="2" style="1" bestFit="1" customWidth="1"/>
    <col min="3" max="3" width="2.7109375" style="1" bestFit="1" customWidth="1"/>
    <col min="4" max="6" width="4.7109375" style="1" bestFit="1" customWidth="1"/>
    <col min="7" max="7" width="9.140625" style="1"/>
    <col min="8" max="8" width="3.140625" style="1" bestFit="1" customWidth="1"/>
    <col min="9" max="9" width="2.85546875" style="1" bestFit="1" customWidth="1"/>
    <col min="10" max="10" width="10" style="1" bestFit="1" customWidth="1"/>
    <col min="11" max="11" width="9.140625" style="1"/>
    <col min="12" max="12" width="9.140625" style="19"/>
    <col min="13" max="16384" width="9.140625" style="1"/>
  </cols>
  <sheetData>
    <row r="1" spans="2:12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H1" s="34" t="s">
        <v>32</v>
      </c>
      <c r="L1" s="18" t="s">
        <v>16</v>
      </c>
    </row>
    <row r="2" spans="2:12" x14ac:dyDescent="0.25">
      <c r="B2" s="4">
        <v>1</v>
      </c>
      <c r="C2" s="5">
        <v>1</v>
      </c>
      <c r="D2" s="5">
        <v>1</v>
      </c>
      <c r="E2" s="6">
        <v>-1</v>
      </c>
      <c r="F2" s="6">
        <v>0</v>
      </c>
    </row>
    <row r="3" spans="2:12" x14ac:dyDescent="0.25">
      <c r="B3" s="7">
        <v>4</v>
      </c>
      <c r="C3" s="2">
        <v>-1</v>
      </c>
      <c r="D3" s="2">
        <v>2</v>
      </c>
      <c r="E3" s="3">
        <v>3</v>
      </c>
      <c r="F3" s="3">
        <v>-2</v>
      </c>
      <c r="H3" s="1" t="s">
        <v>6</v>
      </c>
      <c r="I3" s="1" t="s">
        <v>5</v>
      </c>
      <c r="J3" s="1" t="s">
        <v>11</v>
      </c>
      <c r="L3" s="22" t="s">
        <v>23</v>
      </c>
    </row>
    <row r="4" spans="2:12" x14ac:dyDescent="0.25">
      <c r="B4" s="7">
        <v>4</v>
      </c>
      <c r="C4" s="2">
        <v>1</v>
      </c>
      <c r="D4" s="2">
        <v>2</v>
      </c>
      <c r="E4" s="3">
        <v>1</v>
      </c>
      <c r="F4" s="3">
        <v>2</v>
      </c>
      <c r="H4" s="1" t="s">
        <v>7</v>
      </c>
      <c r="I4" s="1" t="s">
        <v>5</v>
      </c>
      <c r="J4" s="1" t="s">
        <v>12</v>
      </c>
    </row>
    <row r="5" spans="2:12" x14ac:dyDescent="0.25">
      <c r="B5" s="8">
        <v>3</v>
      </c>
      <c r="C5" s="9">
        <v>2</v>
      </c>
      <c r="D5" s="9">
        <v>4</v>
      </c>
      <c r="E5" s="10">
        <v>5</v>
      </c>
      <c r="F5" s="10">
        <v>-6</v>
      </c>
      <c r="H5" s="1" t="s">
        <v>8</v>
      </c>
      <c r="I5" s="1" t="s">
        <v>5</v>
      </c>
      <c r="J5" s="1" t="s">
        <v>13</v>
      </c>
      <c r="L5" s="22" t="s">
        <v>18</v>
      </c>
    </row>
    <row r="6" spans="2:12" s="2" customFormat="1" x14ac:dyDescent="0.25">
      <c r="L6" s="20"/>
    </row>
    <row r="7" spans="2:12" s="2" customFormat="1" x14ac:dyDescent="0.25">
      <c r="B7" s="11">
        <f>B2</f>
        <v>1</v>
      </c>
      <c r="C7" s="12">
        <f t="shared" ref="C7:F7" si="0">C2</f>
        <v>1</v>
      </c>
      <c r="D7" s="12">
        <f t="shared" si="0"/>
        <v>1</v>
      </c>
      <c r="E7" s="13">
        <f t="shared" si="0"/>
        <v>-1</v>
      </c>
      <c r="F7" s="13">
        <f t="shared" si="0"/>
        <v>0</v>
      </c>
      <c r="L7" s="21" t="s">
        <v>19</v>
      </c>
    </row>
    <row r="8" spans="2:12" s="2" customFormat="1" x14ac:dyDescent="0.25">
      <c r="B8" s="7">
        <f>B3-4*B2</f>
        <v>0</v>
      </c>
      <c r="C8" s="2">
        <f t="shared" ref="C8:F8" si="1">C3-4*C2</f>
        <v>-5</v>
      </c>
      <c r="D8" s="2">
        <f t="shared" si="1"/>
        <v>-2</v>
      </c>
      <c r="E8" s="3">
        <f t="shared" si="1"/>
        <v>7</v>
      </c>
      <c r="F8" s="3">
        <f t="shared" si="1"/>
        <v>-2</v>
      </c>
      <c r="H8" s="2" t="s">
        <v>6</v>
      </c>
      <c r="I8" s="2" t="s">
        <v>5</v>
      </c>
      <c r="J8" s="2" t="s">
        <v>9</v>
      </c>
      <c r="L8" s="21" t="s">
        <v>17</v>
      </c>
    </row>
    <row r="9" spans="2:12" s="2" customFormat="1" x14ac:dyDescent="0.25">
      <c r="B9" s="7">
        <f>B4-4*B2</f>
        <v>0</v>
      </c>
      <c r="C9" s="2">
        <f t="shared" ref="C9:F9" si="2">C4-4*C2</f>
        <v>-3</v>
      </c>
      <c r="D9" s="2">
        <f t="shared" si="2"/>
        <v>-2</v>
      </c>
      <c r="E9" s="3">
        <f t="shared" si="2"/>
        <v>5</v>
      </c>
      <c r="F9" s="3">
        <f t="shared" si="2"/>
        <v>2</v>
      </c>
      <c r="H9" s="2" t="s">
        <v>7</v>
      </c>
      <c r="I9" s="2" t="s">
        <v>5</v>
      </c>
      <c r="J9" s="2" t="s">
        <v>14</v>
      </c>
      <c r="L9" s="20"/>
    </row>
    <row r="10" spans="2:12" s="2" customFormat="1" x14ac:dyDescent="0.25">
      <c r="B10" s="8">
        <f>B5-3*B2</f>
        <v>0</v>
      </c>
      <c r="C10" s="9">
        <f t="shared" ref="C10:F10" si="3">C5-3*C2</f>
        <v>-1</v>
      </c>
      <c r="D10" s="9">
        <f t="shared" si="3"/>
        <v>1</v>
      </c>
      <c r="E10" s="10">
        <f t="shared" si="3"/>
        <v>8</v>
      </c>
      <c r="F10" s="10">
        <f t="shared" si="3"/>
        <v>-6</v>
      </c>
      <c r="H10" s="2" t="s">
        <v>8</v>
      </c>
      <c r="I10" s="2" t="s">
        <v>5</v>
      </c>
      <c r="J10" s="2" t="s">
        <v>10</v>
      </c>
      <c r="L10" s="20"/>
    </row>
    <row r="11" spans="2:12" s="2" customFormat="1" x14ac:dyDescent="0.25">
      <c r="L11" s="20"/>
    </row>
    <row r="12" spans="2:12" s="2" customFormat="1" x14ac:dyDescent="0.25">
      <c r="C12" s="11">
        <f>C8/(-5)</f>
        <v>1</v>
      </c>
      <c r="D12" s="12">
        <f t="shared" ref="D12:F12" si="4">D8/(-5)</f>
        <v>0.4</v>
      </c>
      <c r="E12" s="13">
        <f t="shared" si="4"/>
        <v>-1.4</v>
      </c>
      <c r="F12" s="13">
        <f t="shared" si="4"/>
        <v>0.4</v>
      </c>
      <c r="L12" s="20"/>
    </row>
    <row r="13" spans="2:12" s="2" customFormat="1" x14ac:dyDescent="0.25">
      <c r="C13" s="7">
        <f>C9+3*C12</f>
        <v>0</v>
      </c>
      <c r="D13" s="2">
        <f t="shared" ref="D13:F13" si="5">D9+3*D12</f>
        <v>-0.79999999999999982</v>
      </c>
      <c r="E13" s="3">
        <f t="shared" si="5"/>
        <v>0.80000000000000071</v>
      </c>
      <c r="F13" s="3">
        <f t="shared" si="5"/>
        <v>3.2</v>
      </c>
      <c r="H13" s="2" t="s">
        <v>7</v>
      </c>
      <c r="I13" s="2" t="s">
        <v>5</v>
      </c>
      <c r="J13" s="2" t="s">
        <v>22</v>
      </c>
      <c r="L13" s="20"/>
    </row>
    <row r="14" spans="2:12" s="2" customFormat="1" x14ac:dyDescent="0.25">
      <c r="C14" s="8">
        <f>C10+C12</f>
        <v>0</v>
      </c>
      <c r="D14" s="9">
        <f t="shared" ref="D14:F14" si="6">D10+D12</f>
        <v>1.4</v>
      </c>
      <c r="E14" s="10">
        <f t="shared" si="6"/>
        <v>6.6</v>
      </c>
      <c r="F14" s="10">
        <f t="shared" si="6"/>
        <v>-5.6</v>
      </c>
      <c r="H14" s="2" t="s">
        <v>8</v>
      </c>
      <c r="I14" s="2" t="s">
        <v>5</v>
      </c>
      <c r="J14" s="2" t="s">
        <v>21</v>
      </c>
      <c r="L14" s="20"/>
    </row>
    <row r="15" spans="2:12" s="2" customFormat="1" x14ac:dyDescent="0.25">
      <c r="L15" s="20"/>
    </row>
    <row r="16" spans="2:12" s="2" customFormat="1" x14ac:dyDescent="0.25">
      <c r="D16" s="11">
        <f>D13/(-0.8)</f>
        <v>0.99999999999999978</v>
      </c>
      <c r="E16" s="13">
        <f t="shared" ref="E16:F16" si="7">E13/(-0.8)</f>
        <v>-1.0000000000000009</v>
      </c>
      <c r="F16" s="13">
        <f t="shared" si="7"/>
        <v>-4</v>
      </c>
      <c r="L16" s="20"/>
    </row>
    <row r="17" spans="2:12" s="2" customFormat="1" x14ac:dyDescent="0.25">
      <c r="D17" s="8">
        <f>D14-1.4*D16</f>
        <v>0</v>
      </c>
      <c r="E17" s="10">
        <f t="shared" ref="E17:F17" si="8">E14-1.4*E16</f>
        <v>8</v>
      </c>
      <c r="F17" s="10">
        <f t="shared" si="8"/>
        <v>0</v>
      </c>
      <c r="H17" s="2" t="s">
        <v>8</v>
      </c>
      <c r="I17" s="2" t="s">
        <v>5</v>
      </c>
      <c r="J17" s="2" t="s">
        <v>15</v>
      </c>
      <c r="L17" s="20"/>
    </row>
    <row r="18" spans="2:12" s="2" customFormat="1" x14ac:dyDescent="0.25">
      <c r="L18" s="20"/>
    </row>
    <row r="19" spans="2:12" s="2" customFormat="1" x14ac:dyDescent="0.25">
      <c r="E19" s="14">
        <f>E17/8</f>
        <v>1</v>
      </c>
      <c r="F19" s="14">
        <f>F17/8</f>
        <v>0</v>
      </c>
      <c r="L19" s="20"/>
    </row>
    <row r="20" spans="2:12" s="2" customFormat="1" x14ac:dyDescent="0.25">
      <c r="L20" s="20"/>
    </row>
    <row r="21" spans="2:12" s="2" customFormat="1" x14ac:dyDescent="0.25">
      <c r="B21" s="4">
        <f>B7</f>
        <v>1</v>
      </c>
      <c r="C21" s="5">
        <f t="shared" ref="C21:F21" si="9">C7</f>
        <v>1</v>
      </c>
      <c r="D21" s="5">
        <f t="shared" si="9"/>
        <v>1</v>
      </c>
      <c r="E21" s="6">
        <f t="shared" si="9"/>
        <v>-1</v>
      </c>
      <c r="F21" s="6">
        <f t="shared" si="9"/>
        <v>0</v>
      </c>
      <c r="L21" s="21" t="s">
        <v>20</v>
      </c>
    </row>
    <row r="22" spans="2:12" s="2" customFormat="1" x14ac:dyDescent="0.25">
      <c r="B22" s="7"/>
      <c r="C22" s="2">
        <f>C12</f>
        <v>1</v>
      </c>
      <c r="D22" s="2">
        <f t="shared" ref="D22:F22" si="10">D12</f>
        <v>0.4</v>
      </c>
      <c r="E22" s="3">
        <f t="shared" si="10"/>
        <v>-1.4</v>
      </c>
      <c r="F22" s="3">
        <f t="shared" si="10"/>
        <v>0.4</v>
      </c>
      <c r="L22" s="20"/>
    </row>
    <row r="23" spans="2:12" s="2" customFormat="1" x14ac:dyDescent="0.25">
      <c r="B23" s="7"/>
      <c r="D23" s="2">
        <f>D16</f>
        <v>0.99999999999999978</v>
      </c>
      <c r="E23" s="3">
        <f t="shared" ref="E23:F23" si="11">E16</f>
        <v>-1.0000000000000009</v>
      </c>
      <c r="F23" s="3">
        <f t="shared" si="11"/>
        <v>-4</v>
      </c>
      <c r="L23" s="20"/>
    </row>
    <row r="24" spans="2:12" s="2" customFormat="1" x14ac:dyDescent="0.25">
      <c r="B24" s="8"/>
      <c r="C24" s="9"/>
      <c r="D24" s="9"/>
      <c r="E24" s="10">
        <f>E19</f>
        <v>1</v>
      </c>
      <c r="F24" s="10">
        <f>F19</f>
        <v>0</v>
      </c>
      <c r="L24" s="20"/>
    </row>
    <row r="25" spans="2:12" s="2" customFormat="1" x14ac:dyDescent="0.25">
      <c r="L25" s="20"/>
    </row>
    <row r="26" spans="2:12" s="2" customFormat="1" x14ac:dyDescent="0.25">
      <c r="L26" s="21" t="s">
        <v>33</v>
      </c>
    </row>
    <row r="27" spans="2:12" s="2" customFormat="1" x14ac:dyDescent="0.25">
      <c r="L27" s="2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workbookViewId="0">
      <selection activeCell="I27" sqref="I27"/>
    </sheetView>
  </sheetViews>
  <sheetFormatPr defaultRowHeight="15" x14ac:dyDescent="0.25"/>
  <cols>
    <col min="1" max="1" width="9.140625" style="23"/>
    <col min="2" max="2" width="4.5703125" style="23" bestFit="1" customWidth="1"/>
    <col min="3" max="3" width="5.5703125" style="23" bestFit="1" customWidth="1"/>
    <col min="4" max="4" width="4.5703125" style="23" bestFit="1" customWidth="1"/>
    <col min="5" max="5" width="5.5703125" style="23" bestFit="1" customWidth="1"/>
    <col min="6" max="6" width="12.42578125" style="35" bestFit="1" customWidth="1"/>
    <col min="7" max="7" width="3.140625" style="23" bestFit="1" customWidth="1"/>
    <col min="8" max="8" width="4.5703125" style="23" bestFit="1" customWidth="1"/>
    <col min="9" max="9" width="8.42578125" style="23" bestFit="1" customWidth="1"/>
    <col min="10" max="10" width="9.140625" style="23"/>
    <col min="11" max="11" width="102.28515625" style="23" bestFit="1" customWidth="1"/>
    <col min="12" max="16384" width="9.140625" style="23"/>
  </cols>
  <sheetData>
    <row r="1" spans="2:12" x14ac:dyDescent="0.25">
      <c r="B1" s="23" t="s">
        <v>0</v>
      </c>
      <c r="C1" s="23" t="s">
        <v>1</v>
      </c>
      <c r="D1" s="23" t="s">
        <v>2</v>
      </c>
      <c r="E1" s="23" t="s">
        <v>4</v>
      </c>
      <c r="G1" s="34" t="s">
        <v>32</v>
      </c>
      <c r="H1" s="33"/>
      <c r="I1" s="33"/>
      <c r="K1" s="34" t="s">
        <v>16</v>
      </c>
    </row>
    <row r="2" spans="2:12" x14ac:dyDescent="0.25">
      <c r="B2" s="24">
        <v>2</v>
      </c>
      <c r="C2" s="25">
        <v>3</v>
      </c>
      <c r="D2" s="26">
        <v>7</v>
      </c>
      <c r="E2" s="26">
        <v>14</v>
      </c>
      <c r="G2" s="35" t="s">
        <v>39</v>
      </c>
      <c r="H2" s="23" t="s">
        <v>41</v>
      </c>
      <c r="I2" s="23" t="s">
        <v>6</v>
      </c>
      <c r="K2" s="37" t="s">
        <v>37</v>
      </c>
    </row>
    <row r="3" spans="2:12" x14ac:dyDescent="0.25">
      <c r="B3" s="27">
        <v>6</v>
      </c>
      <c r="C3" s="28">
        <v>15</v>
      </c>
      <c r="D3" s="29">
        <v>9</v>
      </c>
      <c r="E3" s="29">
        <v>36</v>
      </c>
      <c r="G3" s="35"/>
      <c r="K3" s="37" t="s">
        <v>38</v>
      </c>
      <c r="L3" s="37"/>
    </row>
    <row r="4" spans="2:12" x14ac:dyDescent="0.25">
      <c r="B4" s="30">
        <v>4</v>
      </c>
      <c r="C4" s="31">
        <v>15</v>
      </c>
      <c r="D4" s="32">
        <v>9</v>
      </c>
      <c r="E4" s="32">
        <v>32</v>
      </c>
      <c r="G4" s="35"/>
      <c r="K4" s="37" t="s">
        <v>45</v>
      </c>
      <c r="L4" s="37"/>
    </row>
    <row r="5" spans="2:12" x14ac:dyDescent="0.25">
      <c r="G5" s="35"/>
      <c r="K5" s="37"/>
      <c r="L5" s="37"/>
    </row>
    <row r="6" spans="2:12" x14ac:dyDescent="0.25">
      <c r="B6" s="24">
        <f>B3</f>
        <v>6</v>
      </c>
      <c r="C6" s="25">
        <f t="shared" ref="C6:E6" si="0">C3</f>
        <v>15</v>
      </c>
      <c r="D6" s="26">
        <f t="shared" si="0"/>
        <v>9</v>
      </c>
      <c r="E6" s="26">
        <f t="shared" si="0"/>
        <v>36</v>
      </c>
      <c r="G6" s="35" t="s">
        <v>39</v>
      </c>
      <c r="H6" s="23" t="s">
        <v>5</v>
      </c>
      <c r="I6" s="23" t="s">
        <v>42</v>
      </c>
      <c r="K6" s="37"/>
      <c r="L6" s="37"/>
    </row>
    <row r="7" spans="2:12" x14ac:dyDescent="0.25">
      <c r="B7" s="27">
        <f>'Partial Pivoting'!B2</f>
        <v>2</v>
      </c>
      <c r="C7" s="28">
        <f>'Partial Pivoting'!C2</f>
        <v>3</v>
      </c>
      <c r="D7" s="29">
        <f>'Partial Pivoting'!D2</f>
        <v>7</v>
      </c>
      <c r="E7" s="29">
        <f>'Partial Pivoting'!E2</f>
        <v>14</v>
      </c>
      <c r="G7" s="35" t="s">
        <v>6</v>
      </c>
      <c r="H7" s="23" t="s">
        <v>5</v>
      </c>
      <c r="I7" s="23" t="s">
        <v>43</v>
      </c>
      <c r="K7" s="22" t="s">
        <v>23</v>
      </c>
      <c r="L7" s="37"/>
    </row>
    <row r="8" spans="2:12" x14ac:dyDescent="0.25">
      <c r="B8" s="30">
        <f>B4</f>
        <v>4</v>
      </c>
      <c r="C8" s="31">
        <f t="shared" ref="C8:E8" si="1">C4</f>
        <v>15</v>
      </c>
      <c r="D8" s="32">
        <f t="shared" si="1"/>
        <v>9</v>
      </c>
      <c r="E8" s="32">
        <f t="shared" si="1"/>
        <v>32</v>
      </c>
      <c r="G8" s="35" t="s">
        <v>7</v>
      </c>
      <c r="H8" s="23" t="s">
        <v>5</v>
      </c>
      <c r="I8" s="23" t="s">
        <v>44</v>
      </c>
      <c r="K8" s="22" t="s">
        <v>18</v>
      </c>
      <c r="L8" s="37"/>
    </row>
    <row r="9" spans="2:12" x14ac:dyDescent="0.25">
      <c r="G9" s="35"/>
      <c r="K9" s="37"/>
      <c r="L9" s="37"/>
    </row>
    <row r="10" spans="2:12" x14ac:dyDescent="0.25">
      <c r="B10" s="24">
        <f>B6/6</f>
        <v>1</v>
      </c>
      <c r="C10" s="25">
        <f t="shared" ref="C10:E10" si="2">C6/6</f>
        <v>2.5</v>
      </c>
      <c r="D10" s="25">
        <f t="shared" si="2"/>
        <v>1.5</v>
      </c>
      <c r="E10" s="38">
        <f t="shared" si="2"/>
        <v>6</v>
      </c>
      <c r="G10" s="35"/>
      <c r="K10" s="37"/>
      <c r="L10" s="37"/>
    </row>
    <row r="11" spans="2:12" x14ac:dyDescent="0.25">
      <c r="B11" s="27">
        <f>B7-2*B10</f>
        <v>0</v>
      </c>
      <c r="C11" s="28">
        <f t="shared" ref="C11:E11" si="3">C7-2*C10</f>
        <v>-2</v>
      </c>
      <c r="D11" s="28">
        <f t="shared" si="3"/>
        <v>4</v>
      </c>
      <c r="E11" s="39">
        <f t="shared" si="3"/>
        <v>2</v>
      </c>
      <c r="G11" s="35" t="s">
        <v>6</v>
      </c>
      <c r="H11" s="23" t="s">
        <v>41</v>
      </c>
      <c r="I11" s="23" t="s">
        <v>7</v>
      </c>
      <c r="K11" s="37" t="s">
        <v>46</v>
      </c>
      <c r="L11" s="37"/>
    </row>
    <row r="12" spans="2:12" x14ac:dyDescent="0.25">
      <c r="B12" s="30">
        <f>B8-4*B10</f>
        <v>0</v>
      </c>
      <c r="C12" s="31">
        <f t="shared" ref="C12:E12" si="4">C8-4*C10</f>
        <v>5</v>
      </c>
      <c r="D12" s="31">
        <f t="shared" si="4"/>
        <v>3</v>
      </c>
      <c r="E12" s="40">
        <f t="shared" si="4"/>
        <v>8</v>
      </c>
      <c r="G12" s="35"/>
      <c r="K12" s="37" t="s">
        <v>47</v>
      </c>
      <c r="L12" s="37"/>
    </row>
    <row r="13" spans="2:12" x14ac:dyDescent="0.25">
      <c r="G13" s="35"/>
      <c r="K13" s="37"/>
      <c r="L13" s="37"/>
    </row>
    <row r="14" spans="2:12" x14ac:dyDescent="0.25">
      <c r="B14" s="24">
        <f>B10</f>
        <v>1</v>
      </c>
      <c r="C14" s="25">
        <f t="shared" ref="C14:E14" si="5">C10</f>
        <v>2.5</v>
      </c>
      <c r="D14" s="25">
        <f t="shared" si="5"/>
        <v>1.5</v>
      </c>
      <c r="E14" s="38">
        <f t="shared" si="5"/>
        <v>6</v>
      </c>
      <c r="G14" s="35"/>
      <c r="K14" s="37"/>
      <c r="L14" s="37"/>
    </row>
    <row r="15" spans="2:12" x14ac:dyDescent="0.25">
      <c r="B15" s="27"/>
      <c r="C15" s="28">
        <f>C12</f>
        <v>5</v>
      </c>
      <c r="D15" s="28">
        <f t="shared" ref="D15:E15" si="6">D12</f>
        <v>3</v>
      </c>
      <c r="E15" s="39">
        <f t="shared" si="6"/>
        <v>8</v>
      </c>
      <c r="G15" s="35" t="s">
        <v>6</v>
      </c>
      <c r="H15" s="23" t="s">
        <v>5</v>
      </c>
      <c r="I15" s="23" t="s">
        <v>48</v>
      </c>
      <c r="K15" s="37"/>
      <c r="L15" s="37"/>
    </row>
    <row r="16" spans="2:12" x14ac:dyDescent="0.25">
      <c r="B16" s="30"/>
      <c r="C16" s="31">
        <f>C11</f>
        <v>-2</v>
      </c>
      <c r="D16" s="31">
        <f t="shared" ref="D16:E16" si="7">D11</f>
        <v>4</v>
      </c>
      <c r="E16" s="40">
        <f t="shared" si="7"/>
        <v>2</v>
      </c>
      <c r="G16" s="35" t="s">
        <v>7</v>
      </c>
      <c r="H16" s="23" t="s">
        <v>5</v>
      </c>
      <c r="I16" s="23" t="s">
        <v>49</v>
      </c>
      <c r="K16" s="37"/>
      <c r="L16" s="37"/>
    </row>
    <row r="17" spans="2:12" x14ac:dyDescent="0.25">
      <c r="G17" s="35"/>
      <c r="K17" s="37"/>
      <c r="L17" s="37"/>
    </row>
    <row r="18" spans="2:12" x14ac:dyDescent="0.25">
      <c r="B18" s="24">
        <f>B14</f>
        <v>1</v>
      </c>
      <c r="C18" s="25">
        <f t="shared" ref="C18:E18" si="8">C14</f>
        <v>2.5</v>
      </c>
      <c r="D18" s="25">
        <f t="shared" si="8"/>
        <v>1.5</v>
      </c>
      <c r="E18" s="38">
        <f t="shared" si="8"/>
        <v>6</v>
      </c>
      <c r="G18" s="35"/>
      <c r="K18" s="22"/>
      <c r="L18" s="2"/>
    </row>
    <row r="19" spans="2:12" x14ac:dyDescent="0.25">
      <c r="B19" s="27"/>
      <c r="C19" s="28">
        <f>C15/5</f>
        <v>1</v>
      </c>
      <c r="D19" s="28">
        <f t="shared" ref="D19:E19" si="9">D15/5</f>
        <v>0.6</v>
      </c>
      <c r="E19" s="39">
        <f t="shared" si="9"/>
        <v>1.6</v>
      </c>
      <c r="G19" s="35"/>
      <c r="K19" s="2"/>
      <c r="L19" s="2"/>
    </row>
    <row r="20" spans="2:12" x14ac:dyDescent="0.25">
      <c r="B20" s="30"/>
      <c r="C20" s="31">
        <f>C16+2*C19</f>
        <v>0</v>
      </c>
      <c r="D20" s="31">
        <f t="shared" ref="D20:E20" si="10">D16+2*D19</f>
        <v>5.2</v>
      </c>
      <c r="E20" s="40">
        <f t="shared" si="10"/>
        <v>5.2</v>
      </c>
      <c r="G20" s="35" t="s">
        <v>7</v>
      </c>
      <c r="H20" s="23" t="s">
        <v>5</v>
      </c>
      <c r="I20" s="23" t="s">
        <v>50</v>
      </c>
      <c r="K20" s="22"/>
      <c r="L20" s="2"/>
    </row>
    <row r="21" spans="2:12" x14ac:dyDescent="0.25">
      <c r="G21" s="35"/>
      <c r="K21" s="2"/>
      <c r="L21" s="2"/>
    </row>
    <row r="22" spans="2:12" x14ac:dyDescent="0.25">
      <c r="B22" s="24">
        <f>B18</f>
        <v>1</v>
      </c>
      <c r="C22" s="25">
        <f t="shared" ref="C22:E22" si="11">C18</f>
        <v>2.5</v>
      </c>
      <c r="D22" s="25">
        <f t="shared" si="11"/>
        <v>1.5</v>
      </c>
      <c r="E22" s="38">
        <f t="shared" si="11"/>
        <v>6</v>
      </c>
      <c r="G22" s="35"/>
      <c r="K22" s="2"/>
      <c r="L22" s="2"/>
    </row>
    <row r="23" spans="2:12" x14ac:dyDescent="0.25">
      <c r="B23" s="27">
        <f>B19</f>
        <v>0</v>
      </c>
      <c r="C23" s="28">
        <f t="shared" ref="C23:E23" si="12">C19</f>
        <v>1</v>
      </c>
      <c r="D23" s="28">
        <f t="shared" si="12"/>
        <v>0.6</v>
      </c>
      <c r="E23" s="39">
        <f t="shared" si="12"/>
        <v>1.6</v>
      </c>
      <c r="G23" s="35"/>
      <c r="K23" s="21"/>
      <c r="L23" s="2"/>
    </row>
    <row r="24" spans="2:12" x14ac:dyDescent="0.25">
      <c r="B24" s="30"/>
      <c r="C24" s="31"/>
      <c r="D24" s="31">
        <f>D20/5.2</f>
        <v>1</v>
      </c>
      <c r="E24" s="40">
        <f>E20/5.2</f>
        <v>1</v>
      </c>
      <c r="G24" s="35"/>
      <c r="K24" s="2"/>
      <c r="L24" s="2"/>
    </row>
    <row r="25" spans="2:12" x14ac:dyDescent="0.25">
      <c r="G25" s="35"/>
      <c r="K25" s="21" t="s">
        <v>40</v>
      </c>
      <c r="L25" s="2"/>
    </row>
    <row r="26" spans="2:12" x14ac:dyDescent="0.25">
      <c r="D26" s="23" t="s">
        <v>2</v>
      </c>
      <c r="E26" s="23" t="s">
        <v>25</v>
      </c>
      <c r="F26" s="35">
        <v>1</v>
      </c>
      <c r="G26" s="35"/>
      <c r="K26" s="2"/>
      <c r="L26" s="2"/>
    </row>
    <row r="27" spans="2:12" x14ac:dyDescent="0.25">
      <c r="D27" s="23" t="s">
        <v>1</v>
      </c>
      <c r="E27" s="23" t="s">
        <v>25</v>
      </c>
      <c r="F27" s="35" t="s">
        <v>52</v>
      </c>
      <c r="G27" s="35" t="s">
        <v>25</v>
      </c>
      <c r="H27" s="23">
        <f>1.6-0.6*1</f>
        <v>1</v>
      </c>
      <c r="K27" s="2"/>
      <c r="L27" s="2"/>
    </row>
    <row r="28" spans="2:12" x14ac:dyDescent="0.25">
      <c r="D28" s="23" t="s">
        <v>0</v>
      </c>
      <c r="E28" s="23" t="s">
        <v>25</v>
      </c>
      <c r="F28" s="35" t="s">
        <v>51</v>
      </c>
      <c r="G28" s="35" t="s">
        <v>25</v>
      </c>
      <c r="H28" s="23">
        <f>6-2.5*1-1.5*1</f>
        <v>2</v>
      </c>
      <c r="K28" s="2"/>
      <c r="L28" s="2"/>
    </row>
    <row r="29" spans="2:12" x14ac:dyDescent="0.25">
      <c r="G29" s="35"/>
      <c r="K29" s="2"/>
      <c r="L29" s="2"/>
    </row>
    <row r="30" spans="2:12" x14ac:dyDescent="0.25">
      <c r="G30" s="35"/>
      <c r="K30" s="2"/>
      <c r="L30" s="2"/>
    </row>
    <row r="31" spans="2:12" x14ac:dyDescent="0.25">
      <c r="G31" s="35"/>
      <c r="K31" s="2"/>
      <c r="L31" s="2"/>
    </row>
    <row r="32" spans="2:12" x14ac:dyDescent="0.25">
      <c r="G32" s="35"/>
      <c r="K32" s="2"/>
      <c r="L32" s="2"/>
    </row>
    <row r="33" spans="7:12" s="23" customFormat="1" x14ac:dyDescent="0.25">
      <c r="G33" s="35"/>
      <c r="K33" s="2"/>
      <c r="L33" s="2"/>
    </row>
    <row r="34" spans="7:12" s="23" customFormat="1" x14ac:dyDescent="0.25">
      <c r="G34" s="35"/>
      <c r="K34" s="2"/>
      <c r="L34" s="2"/>
    </row>
    <row r="35" spans="7:12" s="23" customFormat="1" x14ac:dyDescent="0.25">
      <c r="G35" s="35"/>
      <c r="K35" s="2"/>
      <c r="L35" s="2"/>
    </row>
    <row r="36" spans="7:12" s="23" customFormat="1" x14ac:dyDescent="0.25">
      <c r="G36" s="35"/>
      <c r="K36" s="2"/>
      <c r="L36" s="2"/>
    </row>
    <row r="37" spans="7:12" s="23" customFormat="1" x14ac:dyDescent="0.25">
      <c r="G37" s="35"/>
      <c r="K37" s="2"/>
      <c r="L37" s="2"/>
    </row>
    <row r="38" spans="7:12" s="23" customFormat="1" x14ac:dyDescent="0.25">
      <c r="G38" s="35"/>
      <c r="K38" s="2"/>
      <c r="L38" s="2"/>
    </row>
    <row r="39" spans="7:12" s="23" customFormat="1" x14ac:dyDescent="0.25">
      <c r="G39" s="35"/>
      <c r="K39" s="2"/>
      <c r="L39" s="2"/>
    </row>
    <row r="40" spans="7:12" s="23" customFormat="1" x14ac:dyDescent="0.25">
      <c r="G40" s="35"/>
      <c r="K40" s="2"/>
      <c r="L40" s="2"/>
    </row>
    <row r="41" spans="7:12" s="23" customFormat="1" x14ac:dyDescent="0.25">
      <c r="G41" s="35"/>
      <c r="K41" s="2"/>
      <c r="L41" s="2"/>
    </row>
    <row r="42" spans="7:12" s="23" customFormat="1" x14ac:dyDescent="0.25">
      <c r="G42" s="35"/>
      <c r="K42" s="21" t="s">
        <v>40</v>
      </c>
      <c r="L42" s="20"/>
    </row>
    <row r="43" spans="7:12" s="23" customFormat="1" x14ac:dyDescent="0.25">
      <c r="G43" s="35"/>
      <c r="K43" s="20"/>
      <c r="L43" s="20"/>
    </row>
    <row r="44" spans="7:12" s="23" customFormat="1" x14ac:dyDescent="0.25">
      <c r="G44" s="35"/>
      <c r="K44" s="37"/>
      <c r="L44" s="37"/>
    </row>
    <row r="45" spans="7:12" s="23" customFormat="1" x14ac:dyDescent="0.25">
      <c r="G45" s="35"/>
      <c r="K45" s="37"/>
      <c r="L45" s="37"/>
    </row>
    <row r="46" spans="7:12" s="23" customFormat="1" x14ac:dyDescent="0.25">
      <c r="G46" s="35"/>
      <c r="K46" s="37"/>
      <c r="L46" s="37"/>
    </row>
    <row r="47" spans="7:12" s="23" customFormat="1" x14ac:dyDescent="0.25">
      <c r="G47" s="35"/>
      <c r="K47" s="37"/>
      <c r="L47" s="37"/>
    </row>
    <row r="48" spans="7:12" s="23" customFormat="1" x14ac:dyDescent="0.25">
      <c r="K48" s="37"/>
      <c r="L48" s="37"/>
    </row>
    <row r="49" spans="11:12" s="23" customFormat="1" x14ac:dyDescent="0.25">
      <c r="K49" s="37"/>
      <c r="L49" s="37"/>
    </row>
    <row r="50" spans="11:12" s="23" customFormat="1" x14ac:dyDescent="0.25">
      <c r="K50" s="37"/>
      <c r="L50" s="37"/>
    </row>
    <row r="51" spans="11:12" s="23" customFormat="1" x14ac:dyDescent="0.25">
      <c r="K51" s="37"/>
      <c r="L51" s="37"/>
    </row>
    <row r="52" spans="11:12" s="23" customFormat="1" x14ac:dyDescent="0.25">
      <c r="K52" s="37"/>
      <c r="L52" s="37"/>
    </row>
    <row r="53" spans="11:12" s="23" customFormat="1" x14ac:dyDescent="0.25">
      <c r="K53" s="37"/>
      <c r="L53" s="3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3"/>
  <sheetViews>
    <sheetView workbookViewId="0">
      <selection activeCell="D23" sqref="D23"/>
    </sheetView>
  </sheetViews>
  <sheetFormatPr defaultRowHeight="15" x14ac:dyDescent="0.25"/>
  <cols>
    <col min="1" max="1" width="9.140625" style="23"/>
    <col min="2" max="2" width="4.5703125" style="23" bestFit="1" customWidth="1"/>
    <col min="3" max="3" width="5.5703125" style="23" bestFit="1" customWidth="1"/>
    <col min="4" max="4" width="4.5703125" style="23" bestFit="1" customWidth="1"/>
    <col min="5" max="5" width="5.5703125" style="23" bestFit="1" customWidth="1"/>
    <col min="6" max="6" width="12.42578125" style="35" bestFit="1" customWidth="1"/>
    <col min="7" max="7" width="14.42578125" style="23" bestFit="1" customWidth="1"/>
    <col min="8" max="8" width="4.5703125" style="23" bestFit="1" customWidth="1"/>
    <col min="9" max="9" width="8.42578125" style="23" bestFit="1" customWidth="1"/>
    <col min="10" max="10" width="9.140625" style="23"/>
    <col min="11" max="11" width="102.28515625" style="23" bestFit="1" customWidth="1"/>
    <col min="12" max="16384" width="9.140625" style="23"/>
  </cols>
  <sheetData>
    <row r="1" spans="2:12" x14ac:dyDescent="0.25">
      <c r="B1" s="23" t="s">
        <v>0</v>
      </c>
      <c r="C1" s="23" t="s">
        <v>1</v>
      </c>
      <c r="D1" s="23" t="s">
        <v>2</v>
      </c>
      <c r="E1" s="23" t="s">
        <v>4</v>
      </c>
      <c r="G1" s="34" t="s">
        <v>32</v>
      </c>
      <c r="H1" s="33"/>
      <c r="I1" s="33"/>
      <c r="K1" s="34" t="s">
        <v>16</v>
      </c>
    </row>
    <row r="2" spans="2:12" x14ac:dyDescent="0.25">
      <c r="B2" s="24">
        <v>2</v>
      </c>
      <c r="C2" s="25">
        <v>3</v>
      </c>
      <c r="D2" s="26">
        <v>7</v>
      </c>
      <c r="E2" s="26">
        <v>14</v>
      </c>
      <c r="G2" s="35" t="s">
        <v>39</v>
      </c>
      <c r="H2" s="23" t="s">
        <v>41</v>
      </c>
      <c r="I2" s="23" t="s">
        <v>6</v>
      </c>
      <c r="K2" s="37" t="s">
        <v>37</v>
      </c>
    </row>
    <row r="3" spans="2:12" x14ac:dyDescent="0.25">
      <c r="B3" s="27">
        <v>6</v>
      </c>
      <c r="C3" s="28">
        <v>15</v>
      </c>
      <c r="D3" s="29">
        <v>9</v>
      </c>
      <c r="E3" s="29">
        <v>36</v>
      </c>
      <c r="G3" s="35"/>
      <c r="K3" s="37" t="s">
        <v>38</v>
      </c>
      <c r="L3" s="37"/>
    </row>
    <row r="4" spans="2:12" x14ac:dyDescent="0.25">
      <c r="B4" s="30">
        <v>4</v>
      </c>
      <c r="C4" s="31">
        <v>15</v>
      </c>
      <c r="D4" s="32">
        <v>9</v>
      </c>
      <c r="E4" s="32">
        <v>32</v>
      </c>
      <c r="G4" s="35"/>
      <c r="K4" s="37" t="s">
        <v>45</v>
      </c>
      <c r="L4" s="37"/>
    </row>
    <row r="5" spans="2:12" x14ac:dyDescent="0.25">
      <c r="G5" s="35"/>
      <c r="K5" s="37"/>
      <c r="L5" s="37"/>
    </row>
    <row r="6" spans="2:12" x14ac:dyDescent="0.25">
      <c r="B6" s="24">
        <f>B3</f>
        <v>6</v>
      </c>
      <c r="C6" s="25">
        <f t="shared" ref="C6:E6" si="0">C3</f>
        <v>15</v>
      </c>
      <c r="D6" s="26">
        <f t="shared" si="0"/>
        <v>9</v>
      </c>
      <c r="E6" s="26">
        <f t="shared" si="0"/>
        <v>36</v>
      </c>
      <c r="G6" s="35" t="s">
        <v>39</v>
      </c>
      <c r="H6" s="23" t="s">
        <v>5</v>
      </c>
      <c r="I6" s="23" t="s">
        <v>42</v>
      </c>
      <c r="K6" s="37"/>
      <c r="L6" s="37"/>
    </row>
    <row r="7" spans="2:12" x14ac:dyDescent="0.25">
      <c r="B7" s="27">
        <f>'Partial Pivoting'!B2</f>
        <v>2</v>
      </c>
      <c r="C7" s="28">
        <f>'Partial Pivoting'!C2</f>
        <v>3</v>
      </c>
      <c r="D7" s="29">
        <f>'Partial Pivoting'!D2</f>
        <v>7</v>
      </c>
      <c r="E7" s="29">
        <f>'Partial Pivoting'!E2</f>
        <v>14</v>
      </c>
      <c r="G7" s="35" t="s">
        <v>6</v>
      </c>
      <c r="H7" s="23" t="s">
        <v>5</v>
      </c>
      <c r="I7" s="23" t="s">
        <v>43</v>
      </c>
      <c r="K7" s="22" t="s">
        <v>23</v>
      </c>
      <c r="L7" s="37"/>
    </row>
    <row r="8" spans="2:12" x14ac:dyDescent="0.25">
      <c r="B8" s="30">
        <f>B4</f>
        <v>4</v>
      </c>
      <c r="C8" s="31">
        <f t="shared" ref="C8:E8" si="1">C4</f>
        <v>15</v>
      </c>
      <c r="D8" s="32">
        <f t="shared" si="1"/>
        <v>9</v>
      </c>
      <c r="E8" s="32">
        <f t="shared" si="1"/>
        <v>32</v>
      </c>
      <c r="G8" s="35" t="s">
        <v>7</v>
      </c>
      <c r="H8" s="23" t="s">
        <v>5</v>
      </c>
      <c r="I8" s="23" t="s">
        <v>44</v>
      </c>
      <c r="K8" s="22" t="s">
        <v>18</v>
      </c>
      <c r="L8" s="37"/>
    </row>
    <row r="9" spans="2:12" x14ac:dyDescent="0.25">
      <c r="G9" s="35"/>
      <c r="K9" s="37"/>
      <c r="L9" s="37"/>
    </row>
    <row r="10" spans="2:12" x14ac:dyDescent="0.25">
      <c r="B10" s="41">
        <f>B6/6</f>
        <v>1</v>
      </c>
      <c r="C10" s="42">
        <f t="shared" ref="C10:E10" si="2">C6/6</f>
        <v>2.5</v>
      </c>
      <c r="D10" s="42">
        <f t="shared" si="2"/>
        <v>1.5</v>
      </c>
      <c r="E10" s="43">
        <f t="shared" si="2"/>
        <v>6</v>
      </c>
      <c r="G10" s="35"/>
      <c r="K10" s="37"/>
      <c r="L10" s="37"/>
    </row>
    <row r="11" spans="2:12" x14ac:dyDescent="0.25">
      <c r="B11" s="27">
        <f>B7-2*B10</f>
        <v>0</v>
      </c>
      <c r="C11" s="28">
        <f t="shared" ref="C11:E11" si="3">C7-2*C10</f>
        <v>-2</v>
      </c>
      <c r="D11" s="28">
        <f t="shared" si="3"/>
        <v>4</v>
      </c>
      <c r="E11" s="39">
        <f t="shared" si="3"/>
        <v>2</v>
      </c>
      <c r="G11" s="35" t="s">
        <v>6</v>
      </c>
      <c r="H11" s="23" t="s">
        <v>41</v>
      </c>
      <c r="I11" s="23" t="s">
        <v>7</v>
      </c>
      <c r="K11" s="37" t="s">
        <v>46</v>
      </c>
      <c r="L11" s="37"/>
    </row>
    <row r="12" spans="2:12" x14ac:dyDescent="0.25">
      <c r="B12" s="30">
        <f>B8-4*B10</f>
        <v>0</v>
      </c>
      <c r="C12" s="31">
        <f t="shared" ref="C12:E12" si="4">C8-4*C10</f>
        <v>5</v>
      </c>
      <c r="D12" s="31">
        <f t="shared" si="4"/>
        <v>3</v>
      </c>
      <c r="E12" s="40">
        <f t="shared" si="4"/>
        <v>8</v>
      </c>
      <c r="G12" s="35"/>
      <c r="K12" s="37" t="s">
        <v>47</v>
      </c>
      <c r="L12" s="37"/>
    </row>
    <row r="13" spans="2:12" x14ac:dyDescent="0.25">
      <c r="G13" s="35"/>
      <c r="K13" s="37"/>
      <c r="L13" s="37"/>
    </row>
    <row r="14" spans="2:12" x14ac:dyDescent="0.25">
      <c r="B14" s="24"/>
      <c r="C14" s="25">
        <f>C12</f>
        <v>5</v>
      </c>
      <c r="D14" s="25">
        <f t="shared" ref="D14:E14" si="5">D12</f>
        <v>3</v>
      </c>
      <c r="E14" s="25">
        <f t="shared" si="5"/>
        <v>8</v>
      </c>
      <c r="G14" s="35" t="s">
        <v>6</v>
      </c>
      <c r="H14" s="23" t="s">
        <v>5</v>
      </c>
      <c r="I14" s="23" t="s">
        <v>48</v>
      </c>
      <c r="K14" s="37"/>
      <c r="L14" s="37"/>
    </row>
    <row r="15" spans="2:12" x14ac:dyDescent="0.25">
      <c r="B15" s="30"/>
      <c r="C15" s="31">
        <f>C11</f>
        <v>-2</v>
      </c>
      <c r="D15" s="31">
        <f t="shared" ref="D15:E15" si="6">D11</f>
        <v>4</v>
      </c>
      <c r="E15" s="31">
        <f t="shared" si="6"/>
        <v>2</v>
      </c>
      <c r="G15" s="35" t="s">
        <v>7</v>
      </c>
      <c r="H15" s="23" t="s">
        <v>5</v>
      </c>
      <c r="I15" s="23" t="s">
        <v>49</v>
      </c>
      <c r="K15" s="37"/>
      <c r="L15" s="37"/>
    </row>
    <row r="16" spans="2:12" x14ac:dyDescent="0.25">
      <c r="G16" s="35"/>
      <c r="K16" s="37"/>
      <c r="L16" s="37"/>
    </row>
    <row r="17" spans="2:12" x14ac:dyDescent="0.25">
      <c r="B17" s="27"/>
      <c r="C17" s="44">
        <f>C14/5</f>
        <v>1</v>
      </c>
      <c r="D17" s="44">
        <f t="shared" ref="D17:E17" si="7">D14/5</f>
        <v>0.6</v>
      </c>
      <c r="E17" s="44">
        <f t="shared" si="7"/>
        <v>1.6</v>
      </c>
      <c r="G17" s="35"/>
      <c r="K17" s="2"/>
      <c r="L17" s="2"/>
    </row>
    <row r="18" spans="2:12" x14ac:dyDescent="0.25">
      <c r="B18" s="30"/>
      <c r="C18" s="31">
        <f>C15+2*C17</f>
        <v>0</v>
      </c>
      <c r="D18" s="31">
        <f t="shared" ref="D18:E18" si="8">D15+2*D17</f>
        <v>5.2</v>
      </c>
      <c r="E18" s="31">
        <f t="shared" si="8"/>
        <v>5.2</v>
      </c>
      <c r="G18" s="35" t="s">
        <v>7</v>
      </c>
      <c r="H18" s="23" t="s">
        <v>5</v>
      </c>
      <c r="I18" s="23" t="s">
        <v>50</v>
      </c>
      <c r="K18" s="22"/>
      <c r="L18" s="2"/>
    </row>
    <row r="19" spans="2:12" x14ac:dyDescent="0.25">
      <c r="G19" s="35"/>
      <c r="K19" s="2"/>
      <c r="L19" s="2"/>
    </row>
    <row r="20" spans="2:12" x14ac:dyDescent="0.25">
      <c r="B20" s="30"/>
      <c r="C20" s="31"/>
      <c r="D20" s="45">
        <f>D18/5.2</f>
        <v>1</v>
      </c>
      <c r="E20" s="45">
        <f>E18/5.2</f>
        <v>1</v>
      </c>
      <c r="G20" s="35"/>
      <c r="K20" s="2"/>
      <c r="L20" s="2"/>
    </row>
    <row r="21" spans="2:12" x14ac:dyDescent="0.25">
      <c r="G21" s="35"/>
      <c r="K21" s="21"/>
      <c r="L21" s="2"/>
    </row>
    <row r="22" spans="2:12" x14ac:dyDescent="0.25">
      <c r="B22" s="24">
        <f>B10</f>
        <v>1</v>
      </c>
      <c r="C22" s="25">
        <f t="shared" ref="C22:E22" si="9">C10</f>
        <v>2.5</v>
      </c>
      <c r="D22" s="25">
        <f t="shared" si="9"/>
        <v>1.5</v>
      </c>
      <c r="E22" s="38">
        <f t="shared" si="9"/>
        <v>6</v>
      </c>
      <c r="G22" s="35"/>
      <c r="K22" s="21" t="s">
        <v>20</v>
      </c>
      <c r="L22" s="2"/>
    </row>
    <row r="23" spans="2:12" x14ac:dyDescent="0.25">
      <c r="B23" s="27"/>
      <c r="C23" s="28">
        <f>C17</f>
        <v>1</v>
      </c>
      <c r="D23" s="28">
        <f t="shared" ref="D23:E23" si="10">D17</f>
        <v>0.6</v>
      </c>
      <c r="E23" s="39">
        <f t="shared" si="10"/>
        <v>1.6</v>
      </c>
      <c r="G23" s="35"/>
      <c r="K23" s="21"/>
      <c r="L23" s="2"/>
    </row>
    <row r="24" spans="2:12" x14ac:dyDescent="0.25">
      <c r="B24" s="30"/>
      <c r="C24" s="31"/>
      <c r="D24" s="31">
        <f>D20</f>
        <v>1</v>
      </c>
      <c r="E24" s="40">
        <f>E20</f>
        <v>1</v>
      </c>
      <c r="G24" s="35"/>
      <c r="K24" s="21"/>
      <c r="L24" s="2"/>
    </row>
    <row r="25" spans="2:12" x14ac:dyDescent="0.25">
      <c r="G25" s="35"/>
      <c r="K25" s="21"/>
      <c r="L25" s="2"/>
    </row>
    <row r="26" spans="2:12" x14ac:dyDescent="0.25">
      <c r="D26" s="23" t="s">
        <v>2</v>
      </c>
      <c r="E26" s="23" t="s">
        <v>25</v>
      </c>
      <c r="F26" s="35">
        <v>1</v>
      </c>
      <c r="G26" s="35"/>
      <c r="K26" s="21" t="s">
        <v>53</v>
      </c>
      <c r="L26" s="2"/>
    </row>
    <row r="27" spans="2:12" x14ac:dyDescent="0.25">
      <c r="D27" s="23" t="s">
        <v>1</v>
      </c>
      <c r="E27" s="23" t="s">
        <v>25</v>
      </c>
      <c r="F27" s="35" t="s">
        <v>52</v>
      </c>
      <c r="G27" s="35" t="s">
        <v>25</v>
      </c>
      <c r="H27" s="23">
        <f>1.6-0.6*1</f>
        <v>1</v>
      </c>
      <c r="K27" s="2"/>
      <c r="L27" s="2"/>
    </row>
    <row r="28" spans="2:12" x14ac:dyDescent="0.25">
      <c r="D28" s="23" t="s">
        <v>0</v>
      </c>
      <c r="E28" s="23" t="s">
        <v>25</v>
      </c>
      <c r="F28" s="35" t="s">
        <v>51</v>
      </c>
      <c r="G28" s="35" t="s">
        <v>25</v>
      </c>
      <c r="H28" s="23">
        <f>6-2.5*1-1.5*1</f>
        <v>2</v>
      </c>
      <c r="K28" s="2"/>
      <c r="L28" s="2"/>
    </row>
    <row r="29" spans="2:12" x14ac:dyDescent="0.25">
      <c r="G29" s="35"/>
      <c r="K29" s="2"/>
      <c r="L29" s="2"/>
    </row>
    <row r="30" spans="2:12" x14ac:dyDescent="0.25">
      <c r="G30" s="35"/>
      <c r="K30" s="2"/>
      <c r="L30" s="2"/>
    </row>
    <row r="31" spans="2:12" x14ac:dyDescent="0.25">
      <c r="G31" s="35"/>
      <c r="K31" s="2"/>
      <c r="L31" s="2"/>
    </row>
    <row r="32" spans="2:12" x14ac:dyDescent="0.25">
      <c r="G32" s="35"/>
      <c r="K32" s="2"/>
      <c r="L32" s="2"/>
    </row>
    <row r="33" spans="6:12" x14ac:dyDescent="0.25">
      <c r="F33" s="23"/>
      <c r="G33" s="35"/>
      <c r="K33" s="2"/>
      <c r="L33" s="2"/>
    </row>
    <row r="34" spans="6:12" x14ac:dyDescent="0.25">
      <c r="F34" s="23"/>
      <c r="G34" s="35"/>
      <c r="K34" s="2"/>
      <c r="L34" s="2"/>
    </row>
    <row r="35" spans="6:12" x14ac:dyDescent="0.25">
      <c r="F35" s="23"/>
      <c r="G35" s="35"/>
      <c r="K35" s="2"/>
      <c r="L35" s="2"/>
    </row>
    <row r="36" spans="6:12" x14ac:dyDescent="0.25">
      <c r="F36" s="23"/>
      <c r="G36" s="35"/>
      <c r="K36" s="2"/>
      <c r="L36" s="2"/>
    </row>
    <row r="37" spans="6:12" x14ac:dyDescent="0.25">
      <c r="F37" s="23"/>
      <c r="G37" s="35"/>
      <c r="K37" s="2"/>
      <c r="L37" s="2"/>
    </row>
    <row r="38" spans="6:12" x14ac:dyDescent="0.25">
      <c r="F38" s="23"/>
      <c r="G38" s="35"/>
      <c r="K38" s="2"/>
      <c r="L38" s="2"/>
    </row>
    <row r="39" spans="6:12" x14ac:dyDescent="0.25">
      <c r="F39" s="23"/>
      <c r="G39" s="35"/>
      <c r="K39" s="2"/>
      <c r="L39" s="2"/>
    </row>
    <row r="40" spans="6:12" x14ac:dyDescent="0.25">
      <c r="F40" s="23"/>
      <c r="G40" s="35"/>
      <c r="K40" s="2"/>
      <c r="L40" s="2"/>
    </row>
    <row r="41" spans="6:12" x14ac:dyDescent="0.25">
      <c r="F41" s="23"/>
      <c r="G41" s="35"/>
      <c r="K41" s="2"/>
      <c r="L41" s="2"/>
    </row>
    <row r="42" spans="6:12" x14ac:dyDescent="0.25">
      <c r="F42" s="23"/>
      <c r="G42" s="35"/>
      <c r="K42" s="21" t="s">
        <v>40</v>
      </c>
      <c r="L42" s="20"/>
    </row>
    <row r="43" spans="6:12" x14ac:dyDescent="0.25">
      <c r="F43" s="23"/>
      <c r="G43" s="35"/>
      <c r="K43" s="20"/>
      <c r="L43" s="20"/>
    </row>
    <row r="44" spans="6:12" x14ac:dyDescent="0.25">
      <c r="F44" s="23"/>
      <c r="G44" s="35"/>
      <c r="K44" s="37"/>
      <c r="L44" s="37"/>
    </row>
    <row r="45" spans="6:12" x14ac:dyDescent="0.25">
      <c r="F45" s="23"/>
      <c r="G45" s="35"/>
      <c r="K45" s="37"/>
      <c r="L45" s="37"/>
    </row>
    <row r="46" spans="6:12" x14ac:dyDescent="0.25">
      <c r="F46" s="23"/>
      <c r="G46" s="35"/>
      <c r="K46" s="37"/>
      <c r="L46" s="37"/>
    </row>
    <row r="47" spans="6:12" x14ac:dyDescent="0.25">
      <c r="F47" s="23"/>
      <c r="G47" s="35"/>
      <c r="K47" s="37"/>
      <c r="L47" s="37"/>
    </row>
    <row r="48" spans="6:12" x14ac:dyDescent="0.25">
      <c r="F48" s="23"/>
      <c r="K48" s="37"/>
      <c r="L48" s="37"/>
    </row>
    <row r="49" spans="6:12" x14ac:dyDescent="0.25">
      <c r="F49" s="23"/>
      <c r="K49" s="37"/>
      <c r="L49" s="37"/>
    </row>
    <row r="50" spans="6:12" x14ac:dyDescent="0.25">
      <c r="F50" s="23"/>
      <c r="K50" s="37"/>
      <c r="L50" s="37"/>
    </row>
    <row r="51" spans="6:12" x14ac:dyDescent="0.25">
      <c r="F51" s="23"/>
      <c r="K51" s="37"/>
      <c r="L51" s="37"/>
    </row>
    <row r="52" spans="6:12" x14ac:dyDescent="0.25">
      <c r="F52" s="23"/>
      <c r="K52" s="37"/>
      <c r="L52" s="37"/>
    </row>
    <row r="53" spans="6:12" x14ac:dyDescent="0.25">
      <c r="F53" s="23"/>
      <c r="K53" s="37"/>
      <c r="L53" s="3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1"/>
  <sheetViews>
    <sheetView workbookViewId="0">
      <selection activeCell="S11" sqref="S11"/>
    </sheetView>
  </sheetViews>
  <sheetFormatPr defaultRowHeight="15" x14ac:dyDescent="0.25"/>
  <cols>
    <col min="1" max="1" width="9.140625" style="23"/>
    <col min="2" max="5" width="5.28515625" style="23" bestFit="1" customWidth="1"/>
    <col min="6" max="6" width="5.5703125" style="23" bestFit="1" customWidth="1"/>
    <col min="7" max="7" width="21" style="35" bestFit="1" customWidth="1"/>
    <col min="8" max="8" width="2.5703125" style="35" bestFit="1" customWidth="1"/>
    <col min="9" max="9" width="5.5703125" style="35" bestFit="1" customWidth="1"/>
    <col min="10" max="16384" width="9.140625" style="23"/>
  </cols>
  <sheetData>
    <row r="2" spans="2:10" x14ac:dyDescent="0.25">
      <c r="B2" s="23" t="s">
        <v>30</v>
      </c>
      <c r="C2" s="23" t="s">
        <v>27</v>
      </c>
      <c r="D2" s="23" t="s">
        <v>26</v>
      </c>
      <c r="E2" s="23" t="s">
        <v>24</v>
      </c>
      <c r="F2" s="23" t="s">
        <v>4</v>
      </c>
      <c r="J2" s="36"/>
    </row>
    <row r="3" spans="2:10" x14ac:dyDescent="0.25">
      <c r="B3" s="24">
        <v>4</v>
      </c>
      <c r="C3" s="25">
        <v>-1</v>
      </c>
      <c r="D3" s="25">
        <v>-1</v>
      </c>
      <c r="E3" s="26">
        <v>0</v>
      </c>
      <c r="F3" s="26">
        <v>45</v>
      </c>
    </row>
    <row r="4" spans="2:10" x14ac:dyDescent="0.25">
      <c r="B4" s="27">
        <v>-1</v>
      </c>
      <c r="C4" s="28">
        <v>4</v>
      </c>
      <c r="D4" s="28">
        <v>0</v>
      </c>
      <c r="E4" s="29">
        <v>-1</v>
      </c>
      <c r="F4" s="29">
        <v>40</v>
      </c>
    </row>
    <row r="5" spans="2:10" x14ac:dyDescent="0.25">
      <c r="B5" s="27">
        <v>-1</v>
      </c>
      <c r="C5" s="28">
        <v>0</v>
      </c>
      <c r="D5" s="28">
        <v>4</v>
      </c>
      <c r="E5" s="29">
        <v>-1</v>
      </c>
      <c r="F5" s="29">
        <v>55</v>
      </c>
    </row>
    <row r="6" spans="2:10" x14ac:dyDescent="0.25">
      <c r="B6" s="30">
        <v>0</v>
      </c>
      <c r="C6" s="31">
        <v>-1</v>
      </c>
      <c r="D6" s="31">
        <v>-1</v>
      </c>
      <c r="E6" s="32">
        <v>4</v>
      </c>
      <c r="F6" s="32">
        <v>50</v>
      </c>
    </row>
    <row r="8" spans="2:10" x14ac:dyDescent="0.25">
      <c r="B8" s="24">
        <f>B3/4</f>
        <v>1</v>
      </c>
      <c r="C8" s="25">
        <f t="shared" ref="C8:F8" si="0">C3/4</f>
        <v>-0.25</v>
      </c>
      <c r="D8" s="25">
        <f t="shared" si="0"/>
        <v>-0.25</v>
      </c>
      <c r="E8" s="26">
        <f t="shared" si="0"/>
        <v>0</v>
      </c>
      <c r="F8" s="26">
        <f t="shared" si="0"/>
        <v>11.25</v>
      </c>
    </row>
    <row r="9" spans="2:10" x14ac:dyDescent="0.25">
      <c r="B9" s="27">
        <f>B4+B8</f>
        <v>0</v>
      </c>
      <c r="C9" s="28">
        <f t="shared" ref="C9:F9" si="1">C4+C8</f>
        <v>3.75</v>
      </c>
      <c r="D9" s="28">
        <f t="shared" si="1"/>
        <v>-0.25</v>
      </c>
      <c r="E9" s="29">
        <f t="shared" si="1"/>
        <v>-1</v>
      </c>
      <c r="F9" s="29">
        <f t="shared" si="1"/>
        <v>51.25</v>
      </c>
    </row>
    <row r="10" spans="2:10" x14ac:dyDescent="0.25">
      <c r="B10" s="27">
        <f>B5+B8</f>
        <v>0</v>
      </c>
      <c r="C10" s="28">
        <f t="shared" ref="C10:F10" si="2">C5+C8</f>
        <v>-0.25</v>
      </c>
      <c r="D10" s="28">
        <f t="shared" si="2"/>
        <v>3.75</v>
      </c>
      <c r="E10" s="29">
        <f t="shared" si="2"/>
        <v>-1</v>
      </c>
      <c r="F10" s="29">
        <f t="shared" si="2"/>
        <v>66.25</v>
      </c>
    </row>
    <row r="11" spans="2:10" x14ac:dyDescent="0.25">
      <c r="B11" s="30">
        <f>B6</f>
        <v>0</v>
      </c>
      <c r="C11" s="31">
        <f t="shared" ref="C11:F11" si="3">C6</f>
        <v>-1</v>
      </c>
      <c r="D11" s="31">
        <f t="shared" si="3"/>
        <v>-1</v>
      </c>
      <c r="E11" s="32">
        <f t="shared" si="3"/>
        <v>4</v>
      </c>
      <c r="F11" s="32">
        <f t="shared" si="3"/>
        <v>50</v>
      </c>
    </row>
    <row r="13" spans="2:10" x14ac:dyDescent="0.25">
      <c r="B13" s="24">
        <f>B8</f>
        <v>1</v>
      </c>
      <c r="C13" s="25">
        <f t="shared" ref="C13:F13" si="4">C8</f>
        <v>-0.25</v>
      </c>
      <c r="D13" s="25">
        <f t="shared" si="4"/>
        <v>-0.25</v>
      </c>
      <c r="E13" s="26">
        <f t="shared" si="4"/>
        <v>0</v>
      </c>
      <c r="F13" s="26">
        <f t="shared" si="4"/>
        <v>11.25</v>
      </c>
    </row>
    <row r="14" spans="2:10" x14ac:dyDescent="0.25">
      <c r="B14" s="27"/>
      <c r="C14" s="28">
        <f>C9/3.75</f>
        <v>1</v>
      </c>
      <c r="D14" s="28">
        <f t="shared" ref="D14:F14" si="5">D9/3.75</f>
        <v>-6.6666666666666666E-2</v>
      </c>
      <c r="E14" s="29">
        <f t="shared" si="5"/>
        <v>-0.26666666666666666</v>
      </c>
      <c r="F14" s="29">
        <f t="shared" si="5"/>
        <v>13.666666666666666</v>
      </c>
    </row>
    <row r="15" spans="2:10" x14ac:dyDescent="0.25">
      <c r="B15" s="27"/>
      <c r="C15" s="28">
        <f>C10+0.25*C14</f>
        <v>0</v>
      </c>
      <c r="D15" s="28">
        <f t="shared" ref="D15:F15" si="6">D10+0.25*D14</f>
        <v>3.7333333333333334</v>
      </c>
      <c r="E15" s="29">
        <f t="shared" si="6"/>
        <v>-1.0666666666666667</v>
      </c>
      <c r="F15" s="29">
        <f t="shared" si="6"/>
        <v>69.666666666666671</v>
      </c>
    </row>
    <row r="16" spans="2:10" x14ac:dyDescent="0.25">
      <c r="B16" s="30"/>
      <c r="C16" s="31">
        <f>C11+C14</f>
        <v>0</v>
      </c>
      <c r="D16" s="31">
        <f t="shared" ref="D16:F16" si="7">D11+D14</f>
        <v>-1.0666666666666667</v>
      </c>
      <c r="E16" s="32">
        <f t="shared" si="7"/>
        <v>3.7333333333333334</v>
      </c>
      <c r="F16" s="32">
        <f t="shared" si="7"/>
        <v>63.666666666666664</v>
      </c>
    </row>
    <row r="18" spans="2:9" x14ac:dyDescent="0.25">
      <c r="B18" s="24">
        <f>B13</f>
        <v>1</v>
      </c>
      <c r="C18" s="25">
        <f t="shared" ref="C18:F19" si="8">C13</f>
        <v>-0.25</v>
      </c>
      <c r="D18" s="25">
        <f t="shared" si="8"/>
        <v>-0.25</v>
      </c>
      <c r="E18" s="26">
        <f t="shared" si="8"/>
        <v>0</v>
      </c>
      <c r="F18" s="26">
        <f t="shared" si="8"/>
        <v>11.25</v>
      </c>
    </row>
    <row r="19" spans="2:9" x14ac:dyDescent="0.25">
      <c r="B19" s="27">
        <f>B14</f>
        <v>0</v>
      </c>
      <c r="C19" s="28">
        <f t="shared" si="8"/>
        <v>1</v>
      </c>
      <c r="D19" s="28">
        <f t="shared" si="8"/>
        <v>-6.6666666666666666E-2</v>
      </c>
      <c r="E19" s="29">
        <f t="shared" si="8"/>
        <v>-0.26666666666666666</v>
      </c>
      <c r="F19" s="29">
        <f t="shared" si="8"/>
        <v>13.666666666666666</v>
      </c>
    </row>
    <row r="20" spans="2:9" x14ac:dyDescent="0.25">
      <c r="B20" s="27"/>
      <c r="C20" s="28"/>
      <c r="D20" s="28">
        <f>D15/3.73</f>
        <v>1.000893655049151</v>
      </c>
      <c r="E20" s="29">
        <f t="shared" ref="E20:F20" si="9">E15/3.73</f>
        <v>-0.28596961572832885</v>
      </c>
      <c r="F20" s="29">
        <f t="shared" si="9"/>
        <v>18.677390527256481</v>
      </c>
    </row>
    <row r="21" spans="2:9" x14ac:dyDescent="0.25">
      <c r="B21" s="30"/>
      <c r="C21" s="31"/>
      <c r="D21" s="31">
        <f>D16+1.07*D20</f>
        <v>4.2895442359249802E-3</v>
      </c>
      <c r="E21" s="32">
        <f t="shared" ref="E21:F21" si="10">E16+1.07*E20</f>
        <v>3.4273458445040217</v>
      </c>
      <c r="F21" s="32">
        <f t="shared" si="10"/>
        <v>83.651474530831095</v>
      </c>
    </row>
    <row r="23" spans="2:9" x14ac:dyDescent="0.25">
      <c r="B23" s="24">
        <f>B18</f>
        <v>1</v>
      </c>
      <c r="C23" s="25">
        <f t="shared" ref="C23:F23" si="11">C18</f>
        <v>-0.25</v>
      </c>
      <c r="D23" s="25">
        <f t="shared" si="11"/>
        <v>-0.25</v>
      </c>
      <c r="E23" s="26">
        <f t="shared" si="11"/>
        <v>0</v>
      </c>
      <c r="F23" s="26">
        <f t="shared" si="11"/>
        <v>11.25</v>
      </c>
    </row>
    <row r="24" spans="2:9" x14ac:dyDescent="0.25">
      <c r="B24" s="27">
        <f t="shared" ref="B24:F25" si="12">B19</f>
        <v>0</v>
      </c>
      <c r="C24" s="28">
        <f t="shared" si="12"/>
        <v>1</v>
      </c>
      <c r="D24" s="28">
        <f t="shared" si="12"/>
        <v>-6.6666666666666666E-2</v>
      </c>
      <c r="E24" s="29">
        <f t="shared" si="12"/>
        <v>-0.26666666666666666</v>
      </c>
      <c r="F24" s="29">
        <f t="shared" si="12"/>
        <v>13.666666666666666</v>
      </c>
    </row>
    <row r="25" spans="2:9" x14ac:dyDescent="0.25">
      <c r="B25" s="27">
        <f t="shared" si="12"/>
        <v>0</v>
      </c>
      <c r="C25" s="28">
        <f t="shared" si="12"/>
        <v>0</v>
      </c>
      <c r="D25" s="28">
        <f t="shared" si="12"/>
        <v>1.000893655049151</v>
      </c>
      <c r="E25" s="29">
        <f t="shared" si="12"/>
        <v>-0.28596961572832885</v>
      </c>
      <c r="F25" s="29">
        <f t="shared" si="12"/>
        <v>18.677390527256481</v>
      </c>
    </row>
    <row r="26" spans="2:9" x14ac:dyDescent="0.25">
      <c r="B26" s="30"/>
      <c r="C26" s="31"/>
      <c r="D26" s="31"/>
      <c r="E26" s="32">
        <f>E21/3.43</f>
        <v>0.99922619373295085</v>
      </c>
      <c r="F26" s="32">
        <f>F21/3.43</f>
        <v>24.388184994411397</v>
      </c>
    </row>
    <row r="28" spans="2:9" x14ac:dyDescent="0.25">
      <c r="E28" s="23" t="s">
        <v>24</v>
      </c>
      <c r="F28" s="23" t="s">
        <v>25</v>
      </c>
      <c r="G28" s="35">
        <v>24.39</v>
      </c>
    </row>
    <row r="29" spans="2:9" x14ac:dyDescent="0.25">
      <c r="E29" s="23" t="s">
        <v>26</v>
      </c>
      <c r="F29" s="23" t="s">
        <v>25</v>
      </c>
      <c r="G29" s="35" t="s">
        <v>29</v>
      </c>
      <c r="H29" s="35" t="s">
        <v>25</v>
      </c>
      <c r="I29" s="35">
        <f>18.68+0.29*G28</f>
        <v>25.7531</v>
      </c>
    </row>
    <row r="30" spans="2:9" x14ac:dyDescent="0.25">
      <c r="E30" s="23" t="s">
        <v>27</v>
      </c>
      <c r="F30" s="23" t="s">
        <v>25</v>
      </c>
      <c r="G30" s="35" t="s">
        <v>28</v>
      </c>
      <c r="H30" s="35" t="s">
        <v>25</v>
      </c>
      <c r="I30" s="35">
        <f>13.67+0.07*I29+0.27*G28</f>
        <v>22.058017</v>
      </c>
    </row>
    <row r="31" spans="2:9" x14ac:dyDescent="0.25">
      <c r="E31" s="23" t="s">
        <v>30</v>
      </c>
      <c r="F31" s="23" t="s">
        <v>25</v>
      </c>
      <c r="G31" s="35" t="s">
        <v>31</v>
      </c>
      <c r="H31" s="35" t="s">
        <v>25</v>
      </c>
      <c r="I31" s="35">
        <f>11.25+0.25*I30+0.25*I29</f>
        <v>23.202779250000003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Gaussian Elimination</vt:lpstr>
      <vt:lpstr>Gaussian with Shortcut</vt:lpstr>
      <vt:lpstr>Partial Pivoting</vt:lpstr>
      <vt:lpstr>Partial with Shortcut</vt:lpstr>
      <vt:lpstr>P.41 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McCarthy</dc:creator>
  <cp:lastModifiedBy>Jeremiah McCarthy</cp:lastModifiedBy>
  <dcterms:created xsi:type="dcterms:W3CDTF">2015-02-19T09:37:44Z</dcterms:created>
  <dcterms:modified xsi:type="dcterms:W3CDTF">2015-02-23T11:39:07Z</dcterms:modified>
</cp:coreProperties>
</file>