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eaching\CIT\STAT6000\Excel Labs\Sample Test\"/>
    </mc:Choice>
  </mc:AlternateContent>
  <bookViews>
    <workbookView xWindow="0" yWindow="0" windowWidth="21600" windowHeight="9735" activeTab="4"/>
  </bookViews>
  <sheets>
    <sheet name="Question 1" sheetId="1" r:id="rId1"/>
    <sheet name="Question 2" sheetId="2" r:id="rId2"/>
    <sheet name="Question 3" sheetId="3" r:id="rId3"/>
    <sheet name="Question 4" sheetId="7" r:id="rId4"/>
    <sheet name="Question 5" sheetId="8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8" l="1"/>
  <c r="G20" i="1"/>
  <c r="G21" i="1" s="1"/>
  <c r="G19" i="1"/>
  <c r="G3" i="8"/>
  <c r="D3" i="8"/>
  <c r="E3" i="8"/>
  <c r="F3" i="8"/>
  <c r="C3" i="8"/>
  <c r="H3" i="7"/>
  <c r="D3" i="7"/>
  <c r="E3" i="7"/>
  <c r="G3" i="7" s="1"/>
  <c r="F3" i="7"/>
  <c r="C3" i="7"/>
  <c r="I12" i="3"/>
  <c r="I4" i="3"/>
  <c r="I5" i="3"/>
  <c r="I6" i="3"/>
  <c r="I7" i="3"/>
  <c r="I11" i="3" s="1"/>
  <c r="I8" i="3"/>
  <c r="I9" i="3"/>
  <c r="I10" i="3"/>
  <c r="I3" i="3"/>
  <c r="H4" i="3"/>
  <c r="H5" i="3"/>
  <c r="H6" i="3"/>
  <c r="H7" i="3"/>
  <c r="H11" i="3" s="1"/>
  <c r="H8" i="3"/>
  <c r="H9" i="3"/>
  <c r="H10" i="3"/>
  <c r="H3" i="3"/>
  <c r="G10" i="3"/>
  <c r="G9" i="3"/>
  <c r="G8" i="3"/>
  <c r="G7" i="3"/>
  <c r="G6" i="3"/>
  <c r="G5" i="3"/>
  <c r="G4" i="3"/>
  <c r="G3" i="3"/>
  <c r="F12" i="3"/>
  <c r="F11" i="3"/>
  <c r="F4" i="3"/>
  <c r="F5" i="3"/>
  <c r="F6" i="3"/>
  <c r="F7" i="3"/>
  <c r="F8" i="3"/>
  <c r="F9" i="3"/>
  <c r="F10" i="3"/>
  <c r="F3" i="3"/>
  <c r="E11" i="3"/>
  <c r="E4" i="3"/>
  <c r="E5" i="3"/>
  <c r="E6" i="3"/>
  <c r="E7" i="3"/>
  <c r="E8" i="3"/>
  <c r="E9" i="3"/>
  <c r="E10" i="3"/>
  <c r="E3" i="3"/>
  <c r="G11" i="3" l="1"/>
</calcChain>
</file>

<file path=xl/sharedStrings.xml><?xml version="1.0" encoding="utf-8"?>
<sst xmlns="http://schemas.openxmlformats.org/spreadsheetml/2006/main" count="61" uniqueCount="57">
  <si>
    <t>Heights</t>
  </si>
  <si>
    <t>f</t>
  </si>
  <si>
    <t>Income</t>
  </si>
  <si>
    <t>Bin</t>
  </si>
  <si>
    <t>More</t>
  </si>
  <si>
    <t>Frequency</t>
  </si>
  <si>
    <t>x</t>
  </si>
  <si>
    <t>0-2</t>
  </si>
  <si>
    <t>2-4</t>
  </si>
  <si>
    <t>4-6</t>
  </si>
  <si>
    <t>8-12</t>
  </si>
  <si>
    <t>6-8</t>
  </si>
  <si>
    <t>12-16</t>
  </si>
  <si>
    <t>16-20</t>
  </si>
  <si>
    <t>20-28</t>
  </si>
  <si>
    <t>Bins</t>
  </si>
  <si>
    <t>20-30</t>
  </si>
  <si>
    <t>10-20</t>
  </si>
  <si>
    <t>30-40</t>
  </si>
  <si>
    <t>For Data Analysis</t>
  </si>
  <si>
    <t>40-50</t>
  </si>
  <si>
    <t>50-60</t>
  </si>
  <si>
    <t>60-70</t>
  </si>
  <si>
    <t>70-80</t>
  </si>
  <si>
    <t>80-90</t>
  </si>
  <si>
    <t>f x</t>
  </si>
  <si>
    <r>
      <t xml:space="preserve"> (x</t>
    </r>
    <r>
      <rPr>
        <b/>
        <sz val="10"/>
        <color theme="1"/>
        <rFont val="Calibri"/>
        <family val="2"/>
        <scheme val="minor"/>
      </rPr>
      <t>-</t>
    </r>
    <r>
      <rPr>
        <b/>
        <sz val="10"/>
        <color theme="1"/>
        <rFont val="MS Reference Sans Serif"/>
        <family val="2"/>
      </rPr>
      <t>)</t>
    </r>
  </si>
  <si>
    <r>
      <t xml:space="preserve"> (x-</t>
    </r>
    <r>
      <rPr>
        <b/>
        <sz val="10"/>
        <color theme="1"/>
        <rFont val="MS Reference Sans Serif"/>
        <family val="2"/>
      </rPr>
      <t>)^2</t>
    </r>
  </si>
  <si>
    <r>
      <t>f  (x-</t>
    </r>
    <r>
      <rPr>
        <b/>
        <sz val="10"/>
        <color theme="1"/>
        <rFont val="MS Reference Sans Serif"/>
        <family val="2"/>
      </rPr>
      <t></t>
    </r>
    <r>
      <rPr>
        <b/>
        <sz val="11"/>
        <color theme="1"/>
        <rFont val="Calibri"/>
        <family val="2"/>
        <scheme val="minor"/>
      </rPr>
      <t>)^2</t>
    </r>
  </si>
  <si>
    <r>
      <rPr>
        <sz val="11"/>
        <color theme="1"/>
        <rFont val="MaplePi"/>
      </rPr>
      <t>å</t>
    </r>
    <r>
      <rPr>
        <sz val="11"/>
        <color theme="1"/>
        <rFont val="Calibri"/>
        <family val="2"/>
      </rPr>
      <t xml:space="preserve"> :</t>
    </r>
  </si>
  <si>
    <t>k=</t>
  </si>
  <si>
    <t>P[X=k]</t>
  </si>
  <si>
    <t>At most 2</t>
  </si>
  <si>
    <t>More than 3</t>
  </si>
  <si>
    <t>Sorted</t>
  </si>
  <si>
    <t>Column1</t>
  </si>
  <si>
    <t>Mean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</si>
  <si>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</si>
  <si>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</si>
  <si>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</si>
  <si>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</si>
  <si>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</si>
  <si>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</si>
  <si>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</si>
  <si>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</si>
  <si>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</si>
  <si>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</si>
  <si>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</si>
  <si>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</si>
  <si>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Q1</t>
  </si>
  <si>
    <t>Q3</t>
  </si>
  <si>
    <t>IQR</t>
  </si>
  <si>
    <t>&lt;---</t>
  </si>
  <si>
    <t>this is the sample standard deviation</t>
  </si>
  <si>
    <t>standard deviation:</t>
  </si>
  <si>
    <t>mean:</t>
  </si>
  <si>
    <t>P[X=4 (all day)]: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</si>
</sst>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MS Reference Sans Serif"/>
      <family val="2"/>
    </font>
    <font>
      <sz val="11"/>
      <color theme="1"/>
      <name val="MaplePi"/>
    </font>
    <font>
      <sz val="11"/>
      <color theme="1"/>
      <name val="Calibri"/>
      <family val="2"/>
    </font>
    <font>
      <i/>
      <sz val="9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ill="1" applyBorder="1" applyAlignment="1"/>
    <xf numFmtId="0" fontId="0" fillId="0" borderId="1" xfId="0" applyFill="1" applyBorder="1" applyAlignment="1"/>
    <xf numFmtId="0" fontId="2" fillId="0" borderId="2" xfId="0" applyFont="1" applyFill="1" applyBorder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Fill="1" applyBorder="1" applyAlignment="1"/>
    <xf numFmtId="0" fontId="0" fillId="0" borderId="0" xfId="0" applyAlignment="1">
      <alignment horizontal="left"/>
    </xf>
    <xf numFmtId="0" fontId="0" fillId="0" borderId="0" xfId="0" applyAlignment="1"/>
    <xf numFmtId="1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8" fillId="0" borderId="0" xfId="0" applyNumberFormat="1" applyFont="1" applyAlignment="1">
      <alignment horizontal="center"/>
    </xf>
    <xf numFmtId="0" fontId="2" fillId="0" borderId="2" xfId="0" applyFont="1" applyFill="1" applyBorder="1" applyAlignment="1">
      <alignment horizontal="centerContinuous"/>
    </xf>
    <xf numFmtId="0" fontId="0" fillId="2" borderId="0" xfId="0" applyFill="1" applyBorder="1" applyAlignment="1"/>
    <xf numFmtId="0" fontId="9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200025</xdr:colOff>
      <xdr:row>15</xdr:row>
      <xdr:rowOff>52387</xdr:rowOff>
    </xdr:from>
    <xdr:ext cx="65" cy="344453"/>
    <xdr:sp macro="" textlink="">
      <xdr:nvSpPr>
        <xdr:cNvPr id="2" name="TextBox 1"/>
        <xdr:cNvSpPr txBox="1"/>
      </xdr:nvSpPr>
      <xdr:spPr>
        <a:xfrm>
          <a:off x="6296025" y="2909887"/>
          <a:ext cx="65" cy="34445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IE" sz="1100"/>
        </a:p>
        <a:p>
          <a:endParaRPr lang="en-IE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workbookViewId="0">
      <selection activeCell="I8" sqref="I8"/>
    </sheetView>
  </sheetViews>
  <sheetFormatPr defaultRowHeight="12.75" x14ac:dyDescent="0.2"/>
  <cols>
    <col min="1" max="1" width="9.140625" style="12"/>
    <col min="2" max="2" width="7.7109375" style="14" bestFit="1" customWidth="1"/>
    <col min="3" max="5" width="9.140625" style="14"/>
    <col min="6" max="6" width="18.140625" style="14" bestFit="1" customWidth="1"/>
    <col min="7" max="16384" width="9.140625" style="14"/>
  </cols>
  <sheetData>
    <row r="1" spans="2:9" ht="13.5" thickBot="1" x14ac:dyDescent="0.25">
      <c r="B1" s="13" t="s">
        <v>0</v>
      </c>
      <c r="D1" s="13" t="s">
        <v>34</v>
      </c>
    </row>
    <row r="2" spans="2:9" ht="15" x14ac:dyDescent="0.25">
      <c r="B2" s="12">
        <v>169.97721077768412</v>
      </c>
      <c r="D2" s="12">
        <v>153.9022975618883</v>
      </c>
      <c r="F2" s="25" t="s">
        <v>35</v>
      </c>
      <c r="G2" s="25"/>
    </row>
    <row r="3" spans="2:9" ht="15" x14ac:dyDescent="0.25">
      <c r="B3" s="12">
        <v>172.07421850425956</v>
      </c>
      <c r="D3" s="12">
        <v>154.52587460408932</v>
      </c>
      <c r="F3" s="4"/>
      <c r="G3" s="4"/>
    </row>
    <row r="4" spans="2:9" ht="15" x14ac:dyDescent="0.25">
      <c r="B4" s="12">
        <v>180.99188597327142</v>
      </c>
      <c r="D4" s="12">
        <v>158.29918948448594</v>
      </c>
      <c r="F4" s="26" t="s">
        <v>36</v>
      </c>
      <c r="G4" s="26">
        <v>172.94559153139551</v>
      </c>
    </row>
    <row r="5" spans="2:9" ht="15" x14ac:dyDescent="0.25">
      <c r="B5" s="12">
        <v>163.40458388145171</v>
      </c>
      <c r="D5" s="12">
        <v>161.59497439311909</v>
      </c>
      <c r="F5" s="4" t="s">
        <v>37</v>
      </c>
      <c r="G5" s="4">
        <v>1.5491891033537579</v>
      </c>
    </row>
    <row r="6" spans="2:9" ht="15" x14ac:dyDescent="0.25">
      <c r="B6" s="12">
        <v>181.19777912249526</v>
      </c>
      <c r="D6" s="12">
        <v>163.07334269865319</v>
      </c>
      <c r="F6" s="26" t="s">
        <v>38</v>
      </c>
      <c r="G6" s="26">
        <v>172.22260742908287</v>
      </c>
    </row>
    <row r="7" spans="2:9" ht="15" x14ac:dyDescent="0.25">
      <c r="B7" s="12">
        <v>186.09366653751053</v>
      </c>
      <c r="D7" s="12">
        <v>163.40458388145171</v>
      </c>
      <c r="F7" s="4" t="s">
        <v>39</v>
      </c>
      <c r="G7" s="4" t="e">
        <v>#N/A</v>
      </c>
    </row>
    <row r="8" spans="2:9" ht="15" x14ac:dyDescent="0.25">
      <c r="B8" s="12">
        <v>170.80593192160202</v>
      </c>
      <c r="D8" s="12">
        <v>165.25383127169002</v>
      </c>
      <c r="F8" s="26" t="s">
        <v>40</v>
      </c>
      <c r="G8" s="26">
        <v>9.295134620122548</v>
      </c>
      <c r="H8" s="14" t="s">
        <v>52</v>
      </c>
      <c r="I8" s="27" t="s">
        <v>53</v>
      </c>
    </row>
    <row r="9" spans="2:9" ht="15" x14ac:dyDescent="0.25">
      <c r="B9" s="12">
        <v>182.77925406970658</v>
      </c>
      <c r="D9" s="12">
        <v>167.25970645223282</v>
      </c>
      <c r="F9" s="4" t="s">
        <v>41</v>
      </c>
      <c r="G9" s="4">
        <v>86.399527606200735</v>
      </c>
    </row>
    <row r="10" spans="2:9" ht="15" x14ac:dyDescent="0.25">
      <c r="B10" s="12">
        <v>170.69777830927606</v>
      </c>
      <c r="D10" s="12">
        <v>167.96192978510979</v>
      </c>
      <c r="F10" s="4" t="s">
        <v>42</v>
      </c>
      <c r="G10" s="4">
        <v>0.42275102721408153</v>
      </c>
    </row>
    <row r="11" spans="2:9" ht="15" x14ac:dyDescent="0.25">
      <c r="B11" s="12">
        <v>177.99523926056824</v>
      </c>
      <c r="D11" s="12">
        <v>168.28418066251004</v>
      </c>
      <c r="F11" s="4" t="s">
        <v>43</v>
      </c>
      <c r="G11" s="4">
        <v>0.20681381244634822</v>
      </c>
    </row>
    <row r="12" spans="2:9" ht="15" x14ac:dyDescent="0.25">
      <c r="B12" s="12">
        <v>172.67630867939499</v>
      </c>
      <c r="D12" s="12">
        <v>168.71860786404335</v>
      </c>
      <c r="F12" s="4" t="s">
        <v>44</v>
      </c>
      <c r="G12" s="4">
        <v>42.306512063652917</v>
      </c>
    </row>
    <row r="13" spans="2:9" ht="15" x14ac:dyDescent="0.25">
      <c r="B13" s="12">
        <v>163.07334269865319</v>
      </c>
      <c r="D13" s="12">
        <v>169.97721077768412</v>
      </c>
      <c r="F13" s="4" t="s">
        <v>45</v>
      </c>
      <c r="G13" s="4">
        <v>153.9022975618883</v>
      </c>
    </row>
    <row r="14" spans="2:9" ht="15" x14ac:dyDescent="0.25">
      <c r="B14" s="12">
        <v>167.25970645223282</v>
      </c>
      <c r="D14" s="12">
        <v>170.12728653539418</v>
      </c>
      <c r="F14" s="4" t="s">
        <v>46</v>
      </c>
      <c r="G14" s="4">
        <v>196.20880962554122</v>
      </c>
    </row>
    <row r="15" spans="2:9" ht="15" x14ac:dyDescent="0.25">
      <c r="B15" s="12">
        <v>173.51379565873967</v>
      </c>
      <c r="D15" s="12">
        <v>170.69777830927606</v>
      </c>
      <c r="F15" s="4" t="s">
        <v>47</v>
      </c>
      <c r="G15" s="4">
        <v>6226.0412951302387</v>
      </c>
    </row>
    <row r="16" spans="2:9" ht="15.75" thickBot="1" x14ac:dyDescent="0.3">
      <c r="B16" s="12">
        <v>153.9022975618883</v>
      </c>
      <c r="D16" s="12">
        <v>170.80593192160202</v>
      </c>
      <c r="F16" s="5" t="s">
        <v>48</v>
      </c>
      <c r="G16" s="5">
        <v>36</v>
      </c>
    </row>
    <row r="17" spans="2:7" x14ac:dyDescent="0.2">
      <c r="B17" s="12">
        <v>161.59497439311909</v>
      </c>
      <c r="D17" s="12">
        <v>171.7253023236062</v>
      </c>
    </row>
    <row r="18" spans="2:7" x14ac:dyDescent="0.2">
      <c r="B18" s="12">
        <v>171.7253023236062</v>
      </c>
      <c r="D18" s="12">
        <v>172.07421850425956</v>
      </c>
    </row>
    <row r="19" spans="2:7" x14ac:dyDescent="0.2">
      <c r="B19" s="12">
        <v>188.41530788352222</v>
      </c>
      <c r="D19" s="12">
        <v>172.10518193924429</v>
      </c>
      <c r="F19" s="13" t="s">
        <v>49</v>
      </c>
      <c r="G19" s="14">
        <f>QUARTILE(D2:D37,1)</f>
        <v>168.20361794315997</v>
      </c>
    </row>
    <row r="20" spans="2:7" x14ac:dyDescent="0.2">
      <c r="B20" s="12">
        <v>189.53439015193516</v>
      </c>
      <c r="D20" s="12">
        <v>172.34003291892145</v>
      </c>
      <c r="F20" s="13" t="s">
        <v>50</v>
      </c>
      <c r="G20" s="14">
        <f>QUARTILE(D2:D37,3)</f>
        <v>177.66322395569694</v>
      </c>
    </row>
    <row r="21" spans="2:7" x14ac:dyDescent="0.2">
      <c r="B21" s="12">
        <v>196.20880962554122</v>
      </c>
      <c r="D21" s="12">
        <v>172.67630867939499</v>
      </c>
      <c r="F21" s="13" t="s">
        <v>51</v>
      </c>
      <c r="G21" s="14">
        <f>G20-G19</f>
        <v>9.4596060125369661</v>
      </c>
    </row>
    <row r="22" spans="2:7" x14ac:dyDescent="0.2">
      <c r="B22" s="12">
        <v>172.10518193924429</v>
      </c>
      <c r="D22" s="12">
        <v>173.51379565873967</v>
      </c>
    </row>
    <row r="23" spans="2:7" x14ac:dyDescent="0.2">
      <c r="B23" s="12">
        <v>177.55255218740649</v>
      </c>
      <c r="D23" s="12">
        <v>174.13470238748874</v>
      </c>
    </row>
    <row r="24" spans="2:7" x14ac:dyDescent="0.2">
      <c r="B24" s="12">
        <v>158.29918948448594</v>
      </c>
      <c r="D24" s="12">
        <v>174.47965805484409</v>
      </c>
    </row>
    <row r="25" spans="2:7" x14ac:dyDescent="0.2">
      <c r="B25" s="12">
        <v>168.71860786404335</v>
      </c>
      <c r="D25" s="12">
        <v>175.32396721545982</v>
      </c>
    </row>
    <row r="26" spans="2:7" x14ac:dyDescent="0.2">
      <c r="B26" s="12">
        <v>170.12728653539418</v>
      </c>
      <c r="D26" s="12">
        <v>175.3518180527704</v>
      </c>
    </row>
    <row r="27" spans="2:7" x14ac:dyDescent="0.2">
      <c r="B27" s="12">
        <v>176.10198924785789</v>
      </c>
      <c r="D27" s="12">
        <v>176.10198924785789</v>
      </c>
    </row>
    <row r="28" spans="2:7" x14ac:dyDescent="0.2">
      <c r="B28" s="12">
        <v>175.3518180527704</v>
      </c>
      <c r="D28" s="12">
        <v>177.55255218740649</v>
      </c>
    </row>
    <row r="29" spans="2:7" x14ac:dyDescent="0.2">
      <c r="B29" s="12">
        <v>165.25383127169002</v>
      </c>
      <c r="D29" s="12">
        <v>177.99523926056824</v>
      </c>
    </row>
    <row r="30" spans="2:7" x14ac:dyDescent="0.2">
      <c r="B30" s="12">
        <v>174.13470238748874</v>
      </c>
      <c r="D30" s="12">
        <v>180.99188597327142</v>
      </c>
    </row>
    <row r="31" spans="2:7" x14ac:dyDescent="0.2">
      <c r="B31" s="12">
        <v>172.34003291892145</v>
      </c>
      <c r="D31" s="12">
        <v>181.19777912249526</v>
      </c>
    </row>
    <row r="32" spans="2:7" x14ac:dyDescent="0.2">
      <c r="B32" s="12">
        <v>181.55870913246386</v>
      </c>
      <c r="D32" s="12">
        <v>181.55870913246386</v>
      </c>
    </row>
    <row r="33" spans="2:4" x14ac:dyDescent="0.2">
      <c r="B33" s="12">
        <v>167.96192978510979</v>
      </c>
      <c r="D33" s="12">
        <v>182.77925406970658</v>
      </c>
    </row>
    <row r="34" spans="2:4" x14ac:dyDescent="0.2">
      <c r="B34" s="12">
        <v>175.32396721545982</v>
      </c>
      <c r="D34" s="12">
        <v>186.09366653751053</v>
      </c>
    </row>
    <row r="35" spans="2:4" x14ac:dyDescent="0.2">
      <c r="B35" s="12">
        <v>174.47965805484409</v>
      </c>
      <c r="D35" s="12">
        <v>188.41530788352222</v>
      </c>
    </row>
    <row r="36" spans="2:4" x14ac:dyDescent="0.2">
      <c r="B36" s="12">
        <v>154.52587460408932</v>
      </c>
      <c r="D36" s="12">
        <v>189.53439015193516</v>
      </c>
    </row>
    <row r="37" spans="2:4" x14ac:dyDescent="0.2">
      <c r="B37" s="12">
        <v>168.28418066251004</v>
      </c>
      <c r="D37" s="12">
        <v>196.20880962554122</v>
      </c>
    </row>
  </sheetData>
  <sortState ref="D2:D37">
    <sortCondition ref="D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01"/>
  <sheetViews>
    <sheetView workbookViewId="0">
      <selection activeCell="H30" sqref="H30"/>
    </sheetView>
  </sheetViews>
  <sheetFormatPr defaultRowHeight="15" x14ac:dyDescent="0.25"/>
  <cols>
    <col min="1" max="1" width="9.140625" style="2"/>
    <col min="2" max="2" width="7.5703125" style="2" bestFit="1" customWidth="1"/>
    <col min="3" max="4" width="9.140625" style="2"/>
    <col min="5" max="5" width="16.140625" style="2" bestFit="1" customWidth="1"/>
    <col min="6" max="8" width="9.140625" style="2"/>
    <col min="9" max="9" width="9.140625" style="10"/>
    <col min="10" max="16384" width="9.140625" style="2"/>
  </cols>
  <sheetData>
    <row r="1" spans="2:8" ht="15.75" thickBot="1" x14ac:dyDescent="0.3">
      <c r="B1" s="3" t="s">
        <v>2</v>
      </c>
      <c r="C1" s="3"/>
      <c r="D1" s="3" t="s">
        <v>15</v>
      </c>
      <c r="E1" s="3" t="s">
        <v>19</v>
      </c>
    </row>
    <row r="2" spans="2:8" x14ac:dyDescent="0.25">
      <c r="B2" s="1">
        <v>42.740565957325977</v>
      </c>
      <c r="D2" s="8" t="s">
        <v>17</v>
      </c>
      <c r="E2" s="2">
        <v>20</v>
      </c>
      <c r="G2" s="6" t="s">
        <v>3</v>
      </c>
      <c r="H2" s="6" t="s">
        <v>5</v>
      </c>
    </row>
    <row r="3" spans="2:8" x14ac:dyDescent="0.25">
      <c r="B3" s="1">
        <v>51.594588132924457</v>
      </c>
      <c r="D3" s="8" t="s">
        <v>16</v>
      </c>
      <c r="E3" s="2">
        <v>30</v>
      </c>
      <c r="G3" s="9">
        <v>20</v>
      </c>
      <c r="H3" s="4">
        <v>0</v>
      </c>
    </row>
    <row r="4" spans="2:8" x14ac:dyDescent="0.25">
      <c r="B4" s="1">
        <v>32.174831567193095</v>
      </c>
      <c r="D4" s="8" t="s">
        <v>18</v>
      </c>
      <c r="E4" s="2">
        <v>40</v>
      </c>
      <c r="G4" s="9">
        <v>30</v>
      </c>
      <c r="H4" s="4">
        <v>1</v>
      </c>
    </row>
    <row r="5" spans="2:8" x14ac:dyDescent="0.25">
      <c r="B5" s="1">
        <v>46.232295533665607</v>
      </c>
      <c r="D5" s="8" t="s">
        <v>20</v>
      </c>
      <c r="E5" s="2">
        <v>50</v>
      </c>
      <c r="G5" s="9">
        <v>40</v>
      </c>
      <c r="H5" s="4">
        <v>12</v>
      </c>
    </row>
    <row r="6" spans="2:8" x14ac:dyDescent="0.25">
      <c r="B6" s="1">
        <v>40.635855702354036</v>
      </c>
      <c r="D6" s="8" t="s">
        <v>21</v>
      </c>
      <c r="E6" s="2">
        <v>60</v>
      </c>
      <c r="G6" s="9">
        <v>50</v>
      </c>
      <c r="H6" s="4">
        <v>33</v>
      </c>
    </row>
    <row r="7" spans="2:8" x14ac:dyDescent="0.25">
      <c r="B7" s="1">
        <v>64.044314491072683</v>
      </c>
      <c r="D7" s="8" t="s">
        <v>22</v>
      </c>
      <c r="E7" s="2">
        <v>70</v>
      </c>
      <c r="G7" s="9">
        <v>60</v>
      </c>
      <c r="H7" s="4">
        <v>31</v>
      </c>
    </row>
    <row r="8" spans="2:8" x14ac:dyDescent="0.25">
      <c r="B8" s="1">
        <v>38.376933565893779</v>
      </c>
      <c r="D8" s="8" t="s">
        <v>23</v>
      </c>
      <c r="E8" s="2">
        <v>80</v>
      </c>
      <c r="G8" s="9">
        <v>70</v>
      </c>
      <c r="H8" s="4">
        <v>17</v>
      </c>
    </row>
    <row r="9" spans="2:8" x14ac:dyDescent="0.25">
      <c r="B9" s="1">
        <v>48.519782679902875</v>
      </c>
      <c r="D9" s="8" t="s">
        <v>24</v>
      </c>
      <c r="E9" s="2">
        <v>90</v>
      </c>
      <c r="G9" s="9">
        <v>80</v>
      </c>
      <c r="H9" s="4">
        <v>5</v>
      </c>
    </row>
    <row r="10" spans="2:8" x14ac:dyDescent="0.25">
      <c r="B10" s="1">
        <v>62.666903955911096</v>
      </c>
      <c r="G10" s="9">
        <v>90</v>
      </c>
      <c r="H10" s="4">
        <v>1</v>
      </c>
    </row>
    <row r="11" spans="2:8" ht="15.75" thickBot="1" x14ac:dyDescent="0.3">
      <c r="B11" s="1">
        <v>51.923197388068758</v>
      </c>
      <c r="G11" s="5" t="s">
        <v>4</v>
      </c>
      <c r="H11" s="5">
        <v>0</v>
      </c>
    </row>
    <row r="12" spans="2:8" x14ac:dyDescent="0.25">
      <c r="B12" s="1">
        <v>47.10030038212944</v>
      </c>
    </row>
    <row r="13" spans="2:8" x14ac:dyDescent="0.25">
      <c r="B13" s="1">
        <v>45.211615633280744</v>
      </c>
    </row>
    <row r="14" spans="2:8" x14ac:dyDescent="0.25">
      <c r="B14" s="1">
        <v>51.328410941158204</v>
      </c>
    </row>
    <row r="15" spans="2:8" x14ac:dyDescent="0.25">
      <c r="B15" s="1">
        <v>47.54659415150698</v>
      </c>
    </row>
    <row r="16" spans="2:8" x14ac:dyDescent="0.25">
      <c r="B16" s="1">
        <v>39.595231288401607</v>
      </c>
    </row>
    <row r="17" spans="2:2" x14ac:dyDescent="0.25">
      <c r="B17" s="1">
        <v>48.700815793688875</v>
      </c>
    </row>
    <row r="18" spans="2:2" x14ac:dyDescent="0.25">
      <c r="B18" s="1">
        <v>56.422746200782697</v>
      </c>
    </row>
    <row r="19" spans="2:2" x14ac:dyDescent="0.25">
      <c r="B19" s="1">
        <v>43.215803101210227</v>
      </c>
    </row>
    <row r="20" spans="2:2" x14ac:dyDescent="0.25">
      <c r="B20" s="1">
        <v>37.064864823657004</v>
      </c>
    </row>
    <row r="21" spans="2:2" x14ac:dyDescent="0.25">
      <c r="B21" s="1">
        <v>45.470958883794452</v>
      </c>
    </row>
    <row r="22" spans="2:2" x14ac:dyDescent="0.25">
      <c r="B22" s="1">
        <v>73.935353985219223</v>
      </c>
    </row>
    <row r="23" spans="2:2" x14ac:dyDescent="0.25">
      <c r="B23" s="1">
        <v>35.680523338093231</v>
      </c>
    </row>
    <row r="24" spans="2:2" x14ac:dyDescent="0.25">
      <c r="B24" s="1">
        <v>45.286908674794837</v>
      </c>
    </row>
    <row r="25" spans="2:2" x14ac:dyDescent="0.25">
      <c r="B25" s="1">
        <v>40.476811830148989</v>
      </c>
    </row>
    <row r="26" spans="2:2" x14ac:dyDescent="0.25">
      <c r="B26" s="1">
        <v>44.194831898413831</v>
      </c>
    </row>
    <row r="27" spans="2:2" x14ac:dyDescent="0.25">
      <c r="B27" s="1">
        <v>57.493021496496425</v>
      </c>
    </row>
    <row r="28" spans="2:2" x14ac:dyDescent="0.25">
      <c r="B28" s="1">
        <v>33.997847296979216</v>
      </c>
    </row>
    <row r="29" spans="2:2" x14ac:dyDescent="0.25">
      <c r="B29" s="1">
        <v>37.922903509708824</v>
      </c>
    </row>
    <row r="30" spans="2:2" x14ac:dyDescent="0.25">
      <c r="B30" s="1">
        <v>59.148153011923625</v>
      </c>
    </row>
    <row r="31" spans="2:2" x14ac:dyDescent="0.25">
      <c r="B31" s="1">
        <v>34.277040242119739</v>
      </c>
    </row>
    <row r="32" spans="2:2" x14ac:dyDescent="0.25">
      <c r="B32" s="1">
        <v>66.171372643105414</v>
      </c>
    </row>
    <row r="33" spans="2:2" x14ac:dyDescent="0.25">
      <c r="B33" s="1">
        <v>41.940342815597838</v>
      </c>
    </row>
    <row r="34" spans="2:2" x14ac:dyDescent="0.25">
      <c r="B34" s="1">
        <v>31.52277338878082</v>
      </c>
    </row>
    <row r="35" spans="2:2" x14ac:dyDescent="0.25">
      <c r="B35" s="1">
        <v>55.420045776702423</v>
      </c>
    </row>
    <row r="36" spans="2:2" x14ac:dyDescent="0.25">
      <c r="B36" s="1">
        <v>52.746411972058098</v>
      </c>
    </row>
    <row r="37" spans="2:2" x14ac:dyDescent="0.25">
      <c r="B37" s="1">
        <v>55.686134192284783</v>
      </c>
    </row>
    <row r="38" spans="2:2" x14ac:dyDescent="0.25">
      <c r="B38" s="1">
        <v>43.044820866212909</v>
      </c>
    </row>
    <row r="39" spans="2:2" x14ac:dyDescent="0.25">
      <c r="B39" s="1">
        <v>46.701690053695323</v>
      </c>
    </row>
    <row r="40" spans="2:2" x14ac:dyDescent="0.25">
      <c r="B40" s="1">
        <v>36.675782567046049</v>
      </c>
    </row>
    <row r="41" spans="2:2" x14ac:dyDescent="0.25">
      <c r="B41" s="1">
        <v>44.924607578928175</v>
      </c>
    </row>
    <row r="42" spans="2:2" x14ac:dyDescent="0.25">
      <c r="B42" s="1">
        <v>62.23681298286472</v>
      </c>
    </row>
    <row r="43" spans="2:2" x14ac:dyDescent="0.25">
      <c r="B43" s="1">
        <v>54.905386581704832</v>
      </c>
    </row>
    <row r="44" spans="2:2" x14ac:dyDescent="0.25">
      <c r="B44" s="1">
        <v>48.354199824947464</v>
      </c>
    </row>
    <row r="45" spans="2:2" x14ac:dyDescent="0.25">
      <c r="B45" s="1">
        <v>57.694051330568577</v>
      </c>
    </row>
    <row r="46" spans="2:2" x14ac:dyDescent="0.25">
      <c r="B46" s="1">
        <v>36.433696413744102</v>
      </c>
    </row>
    <row r="47" spans="2:2" x14ac:dyDescent="0.25">
      <c r="B47" s="1">
        <v>57.392173695380528</v>
      </c>
    </row>
    <row r="48" spans="2:2" x14ac:dyDescent="0.25">
      <c r="B48" s="1">
        <v>66.989892013931509</v>
      </c>
    </row>
    <row r="49" spans="2:2" x14ac:dyDescent="0.25">
      <c r="B49" s="1">
        <v>44.852749551660629</v>
      </c>
    </row>
    <row r="50" spans="2:2" x14ac:dyDescent="0.25">
      <c r="B50" s="1">
        <v>33.017422368404965</v>
      </c>
    </row>
    <row r="51" spans="2:2" x14ac:dyDescent="0.25">
      <c r="B51" s="1">
        <v>56.853324518412393</v>
      </c>
    </row>
    <row r="52" spans="2:2" x14ac:dyDescent="0.25">
      <c r="B52" s="1">
        <v>55.456528040519302</v>
      </c>
    </row>
    <row r="53" spans="2:2" x14ac:dyDescent="0.25">
      <c r="B53" s="1">
        <v>75.826109365865548</v>
      </c>
    </row>
    <row r="54" spans="2:2" x14ac:dyDescent="0.25">
      <c r="B54" s="1">
        <v>61.7986796882562</v>
      </c>
    </row>
    <row r="55" spans="2:2" x14ac:dyDescent="0.25">
      <c r="B55" s="1">
        <v>69.898847865634437</v>
      </c>
    </row>
    <row r="56" spans="2:2" x14ac:dyDescent="0.25">
      <c r="B56" s="1">
        <v>54.869134224356479</v>
      </c>
    </row>
    <row r="57" spans="2:2" x14ac:dyDescent="0.25">
      <c r="B57" s="1">
        <v>70.74343431797098</v>
      </c>
    </row>
    <row r="58" spans="2:2" x14ac:dyDescent="0.25">
      <c r="B58" s="1">
        <v>52.013950262167171</v>
      </c>
    </row>
    <row r="59" spans="2:2" x14ac:dyDescent="0.25">
      <c r="B59" s="1">
        <v>62.605932308407176</v>
      </c>
    </row>
    <row r="60" spans="2:2" x14ac:dyDescent="0.25">
      <c r="B60" s="1">
        <v>41.253976231386119</v>
      </c>
    </row>
    <row r="61" spans="2:2" x14ac:dyDescent="0.25">
      <c r="B61" s="1">
        <v>62.859257178721791</v>
      </c>
    </row>
    <row r="62" spans="2:2" x14ac:dyDescent="0.25">
      <c r="B62" s="1">
        <v>73.181331469941142</v>
      </c>
    </row>
    <row r="63" spans="2:2" x14ac:dyDescent="0.25">
      <c r="B63" s="1">
        <v>56.766320458935198</v>
      </c>
    </row>
    <row r="64" spans="2:2" x14ac:dyDescent="0.25">
      <c r="B64" s="1">
        <v>51.695692895660358</v>
      </c>
    </row>
    <row r="65" spans="2:2" x14ac:dyDescent="0.25">
      <c r="B65" s="1">
        <v>61.444198049576414</v>
      </c>
    </row>
    <row r="66" spans="2:2" x14ac:dyDescent="0.25">
      <c r="B66" s="1">
        <v>23.837714706540538</v>
      </c>
    </row>
    <row r="67" spans="2:2" x14ac:dyDescent="0.25">
      <c r="B67" s="1">
        <v>43.046410958314723</v>
      </c>
    </row>
    <row r="68" spans="2:2" x14ac:dyDescent="0.25">
      <c r="B68" s="1">
        <v>56.175482505348853</v>
      </c>
    </row>
    <row r="69" spans="2:2" x14ac:dyDescent="0.25">
      <c r="B69" s="1">
        <v>48.071862727008252</v>
      </c>
    </row>
    <row r="70" spans="2:2" x14ac:dyDescent="0.25">
      <c r="B70" s="1">
        <v>55.595844951572218</v>
      </c>
    </row>
    <row r="71" spans="2:2" x14ac:dyDescent="0.25">
      <c r="B71" s="1">
        <v>61.336675673868299</v>
      </c>
    </row>
    <row r="72" spans="2:2" x14ac:dyDescent="0.25">
      <c r="B72" s="1">
        <v>40.299193828650914</v>
      </c>
    </row>
    <row r="73" spans="2:2" x14ac:dyDescent="0.25">
      <c r="B73" s="1">
        <v>50.667506931235167</v>
      </c>
    </row>
    <row r="74" spans="2:2" x14ac:dyDescent="0.25">
      <c r="B74" s="1">
        <v>61.216882621651777</v>
      </c>
    </row>
    <row r="75" spans="2:2" x14ac:dyDescent="0.25">
      <c r="B75" s="1">
        <v>45.32950467063921</v>
      </c>
    </row>
    <row r="76" spans="2:2" x14ac:dyDescent="0.25">
      <c r="B76" s="1">
        <v>49.286444837904902</v>
      </c>
    </row>
    <row r="77" spans="2:2" x14ac:dyDescent="0.25">
      <c r="B77" s="1">
        <v>52.449739497974257</v>
      </c>
    </row>
    <row r="78" spans="2:2" x14ac:dyDescent="0.25">
      <c r="B78" s="1">
        <v>43.773115303549361</v>
      </c>
    </row>
    <row r="79" spans="2:2" x14ac:dyDescent="0.25">
      <c r="B79" s="1">
        <v>62.212396282891469</v>
      </c>
    </row>
    <row r="80" spans="2:2" x14ac:dyDescent="0.25">
      <c r="B80" s="1">
        <v>83.333854404632916</v>
      </c>
    </row>
    <row r="81" spans="2:2" x14ac:dyDescent="0.25">
      <c r="B81" s="1">
        <v>44.674126742372493</v>
      </c>
    </row>
    <row r="82" spans="2:2" x14ac:dyDescent="0.25">
      <c r="B82" s="1">
        <v>45.914535194677015</v>
      </c>
    </row>
    <row r="83" spans="2:2" x14ac:dyDescent="0.25">
      <c r="B83" s="1">
        <v>59.724289044810973</v>
      </c>
    </row>
    <row r="84" spans="2:2" x14ac:dyDescent="0.25">
      <c r="B84" s="1">
        <v>49.805743660847568</v>
      </c>
    </row>
    <row r="85" spans="2:2" x14ac:dyDescent="0.25">
      <c r="B85" s="1">
        <v>70.076022367071729</v>
      </c>
    </row>
    <row r="86" spans="2:2" x14ac:dyDescent="0.25">
      <c r="B86" s="1">
        <v>63.157378938084136</v>
      </c>
    </row>
    <row r="87" spans="2:2" x14ac:dyDescent="0.25">
      <c r="B87" s="1">
        <v>50.071515618995221</v>
      </c>
    </row>
    <row r="88" spans="2:2" x14ac:dyDescent="0.25">
      <c r="B88" s="1">
        <v>49.004337483155425</v>
      </c>
    </row>
    <row r="89" spans="2:2" x14ac:dyDescent="0.25">
      <c r="B89" s="1">
        <v>57.625246666138281</v>
      </c>
    </row>
    <row r="90" spans="2:2" x14ac:dyDescent="0.25">
      <c r="B90" s="1">
        <v>64.011882150109344</v>
      </c>
    </row>
    <row r="91" spans="2:2" x14ac:dyDescent="0.25">
      <c r="B91" s="1">
        <v>60.473791461881305</v>
      </c>
    </row>
    <row r="92" spans="2:2" x14ac:dyDescent="0.25">
      <c r="B92" s="1">
        <v>58.882975220662985</v>
      </c>
    </row>
    <row r="93" spans="2:2" x14ac:dyDescent="0.25">
      <c r="B93" s="1">
        <v>57.633375279776615</v>
      </c>
    </row>
    <row r="94" spans="2:2" x14ac:dyDescent="0.25">
      <c r="B94" s="1">
        <v>42.937761062548446</v>
      </c>
    </row>
    <row r="95" spans="2:2" x14ac:dyDescent="0.25">
      <c r="B95" s="1">
        <v>51.519325773876453</v>
      </c>
    </row>
    <row r="96" spans="2:2" x14ac:dyDescent="0.25">
      <c r="B96" s="1">
        <v>50.241065324459733</v>
      </c>
    </row>
    <row r="97" spans="2:2" x14ac:dyDescent="0.25">
      <c r="B97" s="1">
        <v>51.210292446486463</v>
      </c>
    </row>
    <row r="98" spans="2:2" x14ac:dyDescent="0.25">
      <c r="B98" s="1">
        <v>48.025468164232478</v>
      </c>
    </row>
    <row r="99" spans="2:2" x14ac:dyDescent="0.25">
      <c r="B99" s="1">
        <v>47.017657253580815</v>
      </c>
    </row>
    <row r="100" spans="2:2" x14ac:dyDescent="0.25">
      <c r="B100" s="1">
        <v>54.632866506549703</v>
      </c>
    </row>
    <row r="101" spans="2:2" x14ac:dyDescent="0.25">
      <c r="B101" s="1">
        <v>60.634246523977914</v>
      </c>
    </row>
  </sheetData>
  <sortState ref="G3:G10">
    <sortCondition ref="G3"/>
  </sortState>
  <pageMargins left="0.7" right="0.7" top="0.75" bottom="0.75" header="0.3" footer="0.3"/>
  <ignoredErrors>
    <ignoredError sqref="D2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"/>
  <sheetViews>
    <sheetView workbookViewId="0">
      <selection activeCell="E17" sqref="E17"/>
    </sheetView>
  </sheetViews>
  <sheetFormatPr defaultRowHeight="15" x14ac:dyDescent="0.25"/>
  <cols>
    <col min="1" max="2" width="9.140625" style="2"/>
    <col min="3" max="7" width="9.140625" style="7"/>
    <col min="8" max="8" width="18.42578125" style="7" bestFit="1" customWidth="1"/>
    <col min="9" max="12" width="9.140625" style="7"/>
    <col min="13" max="16384" width="9.140625" style="2"/>
  </cols>
  <sheetData>
    <row r="2" spans="1:9" x14ac:dyDescent="0.25">
      <c r="A2" s="3"/>
      <c r="B2" s="3" t="s">
        <v>1</v>
      </c>
      <c r="D2" s="21" t="s">
        <v>6</v>
      </c>
      <c r="E2" s="22" t="s">
        <v>1</v>
      </c>
      <c r="F2" s="23" t="s">
        <v>25</v>
      </c>
      <c r="G2" s="21" t="s">
        <v>26</v>
      </c>
      <c r="H2" s="22" t="s">
        <v>27</v>
      </c>
      <c r="I2" s="23" t="s">
        <v>28</v>
      </c>
    </row>
    <row r="3" spans="1:9" x14ac:dyDescent="0.25">
      <c r="A3" s="8" t="s">
        <v>7</v>
      </c>
      <c r="B3" s="15">
        <v>8</v>
      </c>
      <c r="D3" s="17">
        <v>1</v>
      </c>
      <c r="E3" s="18">
        <f>B3</f>
        <v>8</v>
      </c>
      <c r="F3" s="19">
        <f>D3*E3</f>
        <v>8</v>
      </c>
      <c r="G3" s="17">
        <f>D3-F12</f>
        <v>-6.7833333333333332</v>
      </c>
      <c r="H3" s="18">
        <f>G3^2</f>
        <v>46.013611111111111</v>
      </c>
      <c r="I3" s="19">
        <f>E3*H3</f>
        <v>368.10888888888888</v>
      </c>
    </row>
    <row r="4" spans="1:9" x14ac:dyDescent="0.25">
      <c r="A4" s="8" t="s">
        <v>8</v>
      </c>
      <c r="B4" s="15">
        <v>16</v>
      </c>
      <c r="D4" s="17">
        <v>3</v>
      </c>
      <c r="E4" s="18">
        <f t="shared" ref="E4:E10" si="0">B4</f>
        <v>16</v>
      </c>
      <c r="F4" s="19">
        <f t="shared" ref="F4:F10" si="1">D4*E4</f>
        <v>48</v>
      </c>
      <c r="G4" s="17">
        <f>D4-F12</f>
        <v>-4.7833333333333332</v>
      </c>
      <c r="H4" s="18">
        <f t="shared" ref="H4:H10" si="2">G4^2</f>
        <v>22.880277777777778</v>
      </c>
      <c r="I4" s="19">
        <f t="shared" ref="I4:I10" si="3">E4*H4</f>
        <v>366.08444444444444</v>
      </c>
    </row>
    <row r="5" spans="1:9" x14ac:dyDescent="0.25">
      <c r="A5" s="8" t="s">
        <v>9</v>
      </c>
      <c r="B5" s="15">
        <v>32</v>
      </c>
      <c r="D5" s="17">
        <v>5</v>
      </c>
      <c r="E5" s="18">
        <f t="shared" si="0"/>
        <v>32</v>
      </c>
      <c r="F5" s="19">
        <f t="shared" si="1"/>
        <v>160</v>
      </c>
      <c r="G5" s="17">
        <f>D5-F12</f>
        <v>-2.7833333333333332</v>
      </c>
      <c r="H5" s="18">
        <f t="shared" si="2"/>
        <v>7.746944444444444</v>
      </c>
      <c r="I5" s="19">
        <f t="shared" si="3"/>
        <v>247.90222222222221</v>
      </c>
    </row>
    <row r="6" spans="1:9" x14ac:dyDescent="0.25">
      <c r="A6" s="8" t="s">
        <v>11</v>
      </c>
      <c r="B6" s="15">
        <v>22</v>
      </c>
      <c r="D6" s="17">
        <v>7</v>
      </c>
      <c r="E6" s="18">
        <f t="shared" si="0"/>
        <v>22</v>
      </c>
      <c r="F6" s="19">
        <f t="shared" si="1"/>
        <v>154</v>
      </c>
      <c r="G6" s="17">
        <f>D6-F12</f>
        <v>-0.78333333333333321</v>
      </c>
      <c r="H6" s="18">
        <f t="shared" si="2"/>
        <v>0.61361111111111089</v>
      </c>
      <c r="I6" s="19">
        <f t="shared" si="3"/>
        <v>13.499444444444439</v>
      </c>
    </row>
    <row r="7" spans="1:9" x14ac:dyDescent="0.25">
      <c r="A7" s="8" t="s">
        <v>10</v>
      </c>
      <c r="B7" s="15">
        <v>20</v>
      </c>
      <c r="D7" s="17">
        <v>10</v>
      </c>
      <c r="E7" s="18">
        <f t="shared" si="0"/>
        <v>20</v>
      </c>
      <c r="F7" s="19">
        <f t="shared" si="1"/>
        <v>200</v>
      </c>
      <c r="G7" s="17">
        <f>D7-F12</f>
        <v>2.2166666666666668</v>
      </c>
      <c r="H7" s="18">
        <f t="shared" si="2"/>
        <v>4.9136111111111118</v>
      </c>
      <c r="I7" s="19">
        <f t="shared" si="3"/>
        <v>98.27222222222224</v>
      </c>
    </row>
    <row r="8" spans="1:9" x14ac:dyDescent="0.25">
      <c r="A8" s="8" t="s">
        <v>12</v>
      </c>
      <c r="B8" s="15">
        <v>11</v>
      </c>
      <c r="D8" s="17">
        <v>14</v>
      </c>
      <c r="E8" s="18">
        <f t="shared" si="0"/>
        <v>11</v>
      </c>
      <c r="F8" s="19">
        <f t="shared" si="1"/>
        <v>154</v>
      </c>
      <c r="G8" s="17">
        <f>D8-F12</f>
        <v>6.2166666666666668</v>
      </c>
      <c r="H8" s="18">
        <f t="shared" si="2"/>
        <v>38.646944444444443</v>
      </c>
      <c r="I8" s="19">
        <f t="shared" si="3"/>
        <v>425.11638888888888</v>
      </c>
    </row>
    <row r="9" spans="1:9" x14ac:dyDescent="0.25">
      <c r="A9" s="8" t="s">
        <v>13</v>
      </c>
      <c r="B9" s="15">
        <v>9</v>
      </c>
      <c r="D9" s="17">
        <v>18</v>
      </c>
      <c r="E9" s="18">
        <f t="shared" si="0"/>
        <v>9</v>
      </c>
      <c r="F9" s="19">
        <f t="shared" si="1"/>
        <v>162</v>
      </c>
      <c r="G9" s="17">
        <f>D9-F12</f>
        <v>10.216666666666667</v>
      </c>
      <c r="H9" s="18">
        <f t="shared" si="2"/>
        <v>104.38027777777778</v>
      </c>
      <c r="I9" s="19">
        <f t="shared" si="3"/>
        <v>939.42250000000001</v>
      </c>
    </row>
    <row r="10" spans="1:9" x14ac:dyDescent="0.25">
      <c r="A10" s="8" t="s">
        <v>14</v>
      </c>
      <c r="B10" s="15">
        <v>2</v>
      </c>
      <c r="D10" s="20">
        <v>24</v>
      </c>
      <c r="E10" s="18">
        <f t="shared" si="0"/>
        <v>2</v>
      </c>
      <c r="F10" s="19">
        <f t="shared" si="1"/>
        <v>48</v>
      </c>
      <c r="G10" s="20">
        <f>D10-F12</f>
        <v>16.216666666666669</v>
      </c>
      <c r="H10" s="18">
        <f t="shared" si="2"/>
        <v>262.98027777777781</v>
      </c>
      <c r="I10" s="19">
        <f t="shared" si="3"/>
        <v>525.96055555555563</v>
      </c>
    </row>
    <row r="11" spans="1:9" ht="17.25" x14ac:dyDescent="0.35">
      <c r="A11" s="8"/>
      <c r="B11" s="11"/>
      <c r="D11" s="24" t="s">
        <v>29</v>
      </c>
      <c r="E11" s="7">
        <f>SUM(E3:E10)</f>
        <v>120</v>
      </c>
      <c r="F11" s="7">
        <f t="shared" ref="F11:I11" si="4">SUM(F3:F10)</f>
        <v>934</v>
      </c>
      <c r="G11" s="7">
        <f t="shared" si="4"/>
        <v>19.733333333333334</v>
      </c>
      <c r="H11" s="7">
        <f t="shared" si="4"/>
        <v>488.17555555555555</v>
      </c>
      <c r="I11" s="7">
        <f t="shared" si="4"/>
        <v>2984.3666666666668</v>
      </c>
    </row>
    <row r="12" spans="1:9" x14ac:dyDescent="0.25">
      <c r="A12" s="8"/>
      <c r="B12" s="11"/>
      <c r="E12" s="16" t="s">
        <v>55</v>
      </c>
      <c r="F12" s="7">
        <f>934/120</f>
        <v>7.7833333333333332</v>
      </c>
      <c r="H12" s="16" t="s">
        <v>54</v>
      </c>
      <c r="I12" s="7">
        <f>SQRT(I11/119)</f>
        <v>5.0078649626955638</v>
      </c>
    </row>
    <row r="13" spans="1:9" x14ac:dyDescent="0.25">
      <c r="A13" s="8"/>
      <c r="B13" s="11"/>
    </row>
    <row r="14" spans="1:9" x14ac:dyDescent="0.25">
      <c r="A14" s="8"/>
      <c r="B14" s="11"/>
    </row>
    <row r="15" spans="1:9" x14ac:dyDescent="0.25">
      <c r="A15" s="8"/>
      <c r="B15" s="11"/>
    </row>
    <row r="16" spans="1:9" x14ac:dyDescent="0.25">
      <c r="A16" s="8"/>
      <c r="B16" s="11"/>
    </row>
    <row r="17" spans="1:2" x14ac:dyDescent="0.25">
      <c r="A17" s="8"/>
      <c r="B17" s="11"/>
    </row>
    <row r="18" spans="1:2" x14ac:dyDescent="0.25">
      <c r="A18" s="8"/>
      <c r="B18" s="11"/>
    </row>
    <row r="19" spans="1:2" x14ac:dyDescent="0.25">
      <c r="A19" s="8"/>
      <c r="B19" s="11"/>
    </row>
    <row r="20" spans="1:2" x14ac:dyDescent="0.25">
      <c r="B20" s="11"/>
    </row>
    <row r="21" spans="1:2" x14ac:dyDescent="0.25">
      <c r="B21" s="11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workbookViewId="0">
      <selection activeCell="H4" sqref="H4"/>
    </sheetView>
  </sheetViews>
  <sheetFormatPr defaultRowHeight="15" x14ac:dyDescent="0.25"/>
  <cols>
    <col min="1" max="6" width="9.140625" style="2"/>
    <col min="7" max="7" width="9.28515625" style="2" customWidth="1"/>
    <col min="8" max="8" width="11.5703125" style="2" bestFit="1" customWidth="1"/>
    <col min="9" max="16384" width="9.140625" style="2"/>
  </cols>
  <sheetData>
    <row r="2" spans="2:8" x14ac:dyDescent="0.25">
      <c r="B2" s="3" t="s">
        <v>30</v>
      </c>
      <c r="C2" s="2">
        <v>0</v>
      </c>
      <c r="D2" s="2">
        <v>1</v>
      </c>
      <c r="E2" s="2">
        <v>2</v>
      </c>
      <c r="F2" s="2">
        <v>3</v>
      </c>
      <c r="G2" s="2" t="s">
        <v>32</v>
      </c>
      <c r="H2" s="2" t="s">
        <v>33</v>
      </c>
    </row>
    <row r="3" spans="2:8" x14ac:dyDescent="0.25">
      <c r="B3" s="3" t="s">
        <v>31</v>
      </c>
      <c r="C3" s="2">
        <f>_xlfn.BINOM.DIST(C2,200,0.01,FALSE)</f>
        <v>0.13397967485796192</v>
      </c>
      <c r="D3" s="2">
        <f t="shared" ref="D3:F3" si="0">_xlfn.BINOM.DIST(D2,200,0.01,FALSE)</f>
        <v>0.27066600981406452</v>
      </c>
      <c r="E3" s="2">
        <f t="shared" si="0"/>
        <v>0.27203300986363049</v>
      </c>
      <c r="F3" s="2">
        <f t="shared" si="0"/>
        <v>0.18135533990908703</v>
      </c>
      <c r="G3" s="2">
        <f>C3+D3+E3</f>
        <v>0.67667869453565688</v>
      </c>
      <c r="H3" s="2">
        <f>1-G3-F3</f>
        <v>0.14196596555525609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"/>
  <sheetViews>
    <sheetView tabSelected="1" workbookViewId="0">
      <selection activeCell="D11" sqref="D11"/>
    </sheetView>
  </sheetViews>
  <sheetFormatPr defaultRowHeight="15" x14ac:dyDescent="0.25"/>
  <cols>
    <col min="2" max="2" width="15" bestFit="1" customWidth="1"/>
    <col min="7" max="7" width="11.5703125" bestFit="1" customWidth="1"/>
  </cols>
  <sheetData>
    <row r="2" spans="2:7" x14ac:dyDescent="0.25">
      <c r="B2" s="3" t="s">
        <v>30</v>
      </c>
      <c r="C2" s="2">
        <v>0</v>
      </c>
      <c r="D2" s="2">
        <v>1</v>
      </c>
      <c r="E2" s="2">
        <v>2</v>
      </c>
      <c r="F2" s="2">
        <v>3</v>
      </c>
      <c r="G2" s="2" t="s">
        <v>33</v>
      </c>
    </row>
    <row r="3" spans="2:7" x14ac:dyDescent="0.25">
      <c r="B3" s="3" t="s">
        <v>31</v>
      </c>
      <c r="C3" s="2">
        <f>_xlfn.POISSON.DIST(C2,2,FALSE)</f>
        <v>0.1353352832366127</v>
      </c>
      <c r="D3" s="2">
        <f t="shared" ref="D3:F3" si="0">_xlfn.POISSON.DIST(D2,2,FALSE)</f>
        <v>0.27067056647322535</v>
      </c>
      <c r="E3" s="2">
        <f t="shared" si="0"/>
        <v>0.27067056647322546</v>
      </c>
      <c r="F3" s="2">
        <f t="shared" si="0"/>
        <v>0.18044704431548364</v>
      </c>
      <c r="G3" s="2">
        <f>1-C3-D3-E3-F3</f>
        <v>0.1428765395014529</v>
      </c>
    </row>
    <row r="5" spans="2:7" x14ac:dyDescent="0.25">
      <c r="B5" s="28" t="s">
        <v>56</v>
      </c>
      <c r="C5">
        <f>_xlfn.POISSON.DIST(4,4,FALSE)</f>
        <v>0.19536681481316462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Question 1</vt:lpstr>
      <vt:lpstr>Question 2</vt:lpstr>
      <vt:lpstr>Question 3</vt:lpstr>
      <vt:lpstr>Question 4</vt:lpstr>
      <vt:lpstr>Question 5</vt:lpstr>
    </vt:vector>
  </TitlesOfParts>
  <Company>Cork Institute of Technology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Jeremiah McCarthy</dc:creator>
  <cp:lastModifiedBy>Jeremiah McCarthy</cp:lastModifiedBy>
  <cp:lastPrinted>2016-04-18T08:09:52Z</cp:lastPrinted>
  <dcterms:created xsi:type="dcterms:W3CDTF">2016-04-13T08:31:49Z</dcterms:created>
  <dcterms:modified xsi:type="dcterms:W3CDTF">2016-04-18T08:42:16Z</dcterms:modified>
</cp:coreProperties>
</file>